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codeName="ThisWorkbook" defaultThemeVersion="124226"/>
  <xr:revisionPtr revIDLastSave="0" documentId="8_{0024A6E7-9721-41D6-AE9B-0764C746671A}" xr6:coauthVersionLast="47" xr6:coauthVersionMax="47" xr10:uidLastSave="{00000000-0000-0000-0000-000000000000}"/>
  <bookViews>
    <workbookView xWindow="-67320" yWindow="-255" windowWidth="29040" windowHeight="15720" tabRatio="664" xr2:uid="{00000000-000D-0000-FFFF-FFFF00000000}"/>
  </bookViews>
  <sheets>
    <sheet name="令和３年度" sheetId="45" r:id="rId1"/>
  </sheets>
  <definedNames>
    <definedName name="_xlnm._FilterDatabase" localSheetId="0" hidden="1">令和３年度!$A$5:$P$191</definedName>
    <definedName name="_xlnm.Print_Area" localSheetId="0">令和３年度!$A$1:$N$191</definedName>
    <definedName name="_xlnm.Print_Titles" localSheetId="0">令和３年度!$B:$D,令和３年度!$2:$5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8" i="45" l="1"/>
  <c r="L17" i="45"/>
  <c r="L16" i="45"/>
  <c r="L15" i="45"/>
  <c r="L14" i="45"/>
  <c r="L13" i="45"/>
  <c r="L12" i="45"/>
  <c r="L11" i="45"/>
  <c r="L10" i="45"/>
  <c r="L9" i="45"/>
  <c r="L8" i="45"/>
  <c r="L7" i="45"/>
  <c r="N6" i="45"/>
  <c r="L182" i="45" l="1"/>
  <c r="L181" i="45"/>
  <c r="L180" i="45"/>
  <c r="L179" i="45"/>
  <c r="L178" i="45"/>
  <c r="L177" i="45"/>
  <c r="L176" i="45"/>
  <c r="L175" i="45"/>
  <c r="L174" i="45" l="1"/>
  <c r="L173" i="45"/>
  <c r="L172" i="45"/>
  <c r="L171" i="45"/>
  <c r="L170" i="45"/>
  <c r="L169" i="45"/>
  <c r="L168" i="45"/>
  <c r="L167" i="45"/>
  <c r="L166" i="45"/>
  <c r="L165" i="45"/>
  <c r="L164" i="45"/>
  <c r="L163" i="45"/>
  <c r="L162" i="45"/>
  <c r="L161" i="45"/>
  <c r="N160" i="45"/>
  <c r="L160" i="45"/>
  <c r="N159" i="45"/>
  <c r="L159" i="45"/>
  <c r="L158" i="45"/>
  <c r="L157" i="45"/>
  <c r="L156" i="45"/>
  <c r="L155" i="45"/>
  <c r="L154" i="45"/>
  <c r="L153" i="45"/>
  <c r="L151" i="45" l="1"/>
  <c r="L150" i="45"/>
  <c r="L149" i="45"/>
  <c r="L148" i="45"/>
  <c r="L147" i="45"/>
  <c r="L146" i="45"/>
  <c r="L145" i="45"/>
  <c r="L144" i="45"/>
  <c r="L143" i="45"/>
  <c r="L142" i="45"/>
  <c r="L141" i="45"/>
  <c r="L140" i="45"/>
  <c r="L138" i="45"/>
  <c r="L137" i="45"/>
  <c r="L136" i="45"/>
  <c r="L135" i="45"/>
  <c r="L134" i="45"/>
  <c r="L133" i="45"/>
  <c r="L132" i="45"/>
  <c r="L131" i="45"/>
  <c r="L130" i="45"/>
  <c r="L129" i="45"/>
  <c r="L128" i="45"/>
  <c r="L127" i="45"/>
  <c r="L126" i="45"/>
  <c r="L125" i="45"/>
  <c r="L123" i="45"/>
  <c r="L122" i="45"/>
  <c r="L121" i="45"/>
  <c r="L120" i="45"/>
  <c r="L119" i="45"/>
  <c r="L118" i="45"/>
  <c r="L117" i="45"/>
  <c r="L116" i="45"/>
  <c r="L115" i="45"/>
  <c r="L114" i="45"/>
  <c r="L113" i="45"/>
  <c r="L112" i="45"/>
  <c r="L111" i="45"/>
  <c r="L109" i="45"/>
  <c r="L108" i="45"/>
  <c r="L107" i="45"/>
  <c r="L106" i="45"/>
  <c r="L105" i="45"/>
  <c r="L104" i="45"/>
  <c r="L103" i="45"/>
  <c r="L102" i="45"/>
  <c r="L101" i="45"/>
  <c r="L183" i="45" l="1"/>
  <c r="L100" i="45" l="1"/>
  <c r="L99" i="45"/>
  <c r="L98" i="45"/>
  <c r="L97" i="45"/>
  <c r="L96" i="45"/>
  <c r="L95" i="45"/>
  <c r="L94" i="45"/>
  <c r="L93" i="45"/>
  <c r="L92" i="45"/>
  <c r="L91" i="45"/>
  <c r="L90" i="45"/>
  <c r="L89" i="45"/>
  <c r="L88" i="45"/>
  <c r="L87" i="45"/>
  <c r="L86" i="45"/>
  <c r="L85" i="45"/>
  <c r="L84" i="45"/>
  <c r="L83" i="45"/>
  <c r="L82" i="45"/>
  <c r="L81" i="45"/>
  <c r="L80" i="45"/>
  <c r="L79" i="45"/>
  <c r="L78" i="45"/>
  <c r="L77" i="45"/>
  <c r="L76" i="45"/>
  <c r="L75" i="45"/>
  <c r="L74" i="45"/>
  <c r="L73" i="45"/>
  <c r="L72" i="45"/>
  <c r="L71" i="45"/>
  <c r="L70" i="45"/>
  <c r="L69" i="45"/>
  <c r="L68" i="45"/>
  <c r="L67" i="45"/>
  <c r="L66" i="45"/>
  <c r="L65" i="45"/>
  <c r="L64" i="45"/>
  <c r="L63" i="45"/>
  <c r="L62" i="45"/>
  <c r="L61" i="45"/>
  <c r="L60" i="45"/>
  <c r="L59" i="45"/>
  <c r="L58" i="45"/>
  <c r="L57" i="45"/>
  <c r="L56" i="45"/>
  <c r="L55" i="45"/>
  <c r="L54" i="45"/>
  <c r="L53" i="45"/>
  <c r="L52" i="45"/>
  <c r="L51" i="45"/>
  <c r="L50" i="45"/>
  <c r="L49" i="45"/>
  <c r="L48" i="45"/>
  <c r="L47" i="45"/>
  <c r="L46" i="45"/>
  <c r="L45" i="45"/>
  <c r="L44" i="45"/>
  <c r="L43" i="45"/>
  <c r="L42" i="45"/>
  <c r="L41" i="45"/>
  <c r="L40" i="45"/>
  <c r="L39" i="45"/>
  <c r="L38" i="45"/>
  <c r="L37" i="45"/>
  <c r="L36" i="45"/>
  <c r="L35" i="45"/>
  <c r="L34" i="45"/>
  <c r="L33" i="45"/>
  <c r="L32" i="45"/>
  <c r="L31" i="45"/>
  <c r="L30" i="45"/>
  <c r="L29" i="45" l="1"/>
  <c r="L28" i="45"/>
  <c r="L27" i="45"/>
  <c r="L26" i="45"/>
  <c r="L25" i="45"/>
  <c r="L24" i="45"/>
  <c r="L23" i="45" l="1"/>
  <c r="N22" i="45"/>
  <c r="L22" i="45"/>
  <c r="N21" i="45"/>
  <c r="L21" i="45"/>
  <c r="L20" i="45" l="1"/>
  <c r="L19" i="45"/>
  <c r="M184" i="45" l="1"/>
  <c r="K184" i="45"/>
  <c r="J184" i="45"/>
  <c r="I184" i="45"/>
  <c r="H184" i="45"/>
  <c r="N184" i="45" l="1"/>
  <c r="L6" i="45"/>
</calcChain>
</file>

<file path=xl/sharedStrings.xml><?xml version="1.0" encoding="utf-8"?>
<sst xmlns="http://schemas.openxmlformats.org/spreadsheetml/2006/main" count="1157" uniqueCount="583">
  <si>
    <t>令和３年度公益法人等に造成された基金の執行状況一覧表</t>
    <rPh sb="0" eb="2">
      <t>レイワ</t>
    </rPh>
    <rPh sb="3" eb="5">
      <t>ネンド</t>
    </rPh>
    <rPh sb="5" eb="7">
      <t>コウエキ</t>
    </rPh>
    <rPh sb="7" eb="9">
      <t>ホウジン</t>
    </rPh>
    <rPh sb="9" eb="10">
      <t>トウ</t>
    </rPh>
    <rPh sb="11" eb="13">
      <t>ゾウセイ</t>
    </rPh>
    <rPh sb="16" eb="18">
      <t>キキン</t>
    </rPh>
    <rPh sb="19" eb="21">
      <t>シッコウ</t>
    </rPh>
    <rPh sb="21" eb="23">
      <t>ジョウキョウ</t>
    </rPh>
    <rPh sb="23" eb="25">
      <t>イチラン</t>
    </rPh>
    <rPh sb="25" eb="26">
      <t>ヒョウ</t>
    </rPh>
    <phoneticPr fontId="1"/>
  </si>
  <si>
    <t>（単位：百万円）</t>
    <rPh sb="1" eb="3">
      <t>タンイ</t>
    </rPh>
    <rPh sb="4" eb="7">
      <t>ヒャクマンエン</t>
    </rPh>
    <phoneticPr fontId="1"/>
  </si>
  <si>
    <t>所管府省庁</t>
    <rPh sb="0" eb="2">
      <t>ショカン</t>
    </rPh>
    <rPh sb="2" eb="5">
      <t>フショウチョウ</t>
    </rPh>
    <phoneticPr fontId="1"/>
  </si>
  <si>
    <t>基金シート
番号</t>
    <rPh sb="0" eb="2">
      <t>キキン</t>
    </rPh>
    <rPh sb="6" eb="8">
      <t>バンゴウ</t>
    </rPh>
    <phoneticPr fontId="1"/>
  </si>
  <si>
    <t>基金の名称</t>
    <rPh sb="0" eb="2">
      <t>キキン</t>
    </rPh>
    <rPh sb="3" eb="5">
      <t>メイショウ</t>
    </rPh>
    <phoneticPr fontId="1"/>
  </si>
  <si>
    <t>基金事業の名称</t>
    <rPh sb="0" eb="2">
      <t>キキン</t>
    </rPh>
    <rPh sb="2" eb="4">
      <t>ジギョウ</t>
    </rPh>
    <rPh sb="5" eb="7">
      <t>メイショウ</t>
    </rPh>
    <phoneticPr fontId="1"/>
  </si>
  <si>
    <t>基金の造成法人等の名称</t>
    <rPh sb="0" eb="2">
      <t>キキン</t>
    </rPh>
    <rPh sb="3" eb="5">
      <t>ゾウセイ</t>
    </rPh>
    <rPh sb="5" eb="7">
      <t>ホウジン</t>
    </rPh>
    <rPh sb="7" eb="8">
      <t>トウ</t>
    </rPh>
    <rPh sb="9" eb="11">
      <t>メイショウ</t>
    </rPh>
    <phoneticPr fontId="1"/>
  </si>
  <si>
    <t>運営形態</t>
    <rPh sb="0" eb="2">
      <t>ウンエイ</t>
    </rPh>
    <rPh sb="2" eb="4">
      <t>ケイタイ</t>
    </rPh>
    <phoneticPr fontId="1"/>
  </si>
  <si>
    <t>事業形態</t>
    <rPh sb="0" eb="2">
      <t>ジギョウ</t>
    </rPh>
    <rPh sb="2" eb="4">
      <t>ケイタイ</t>
    </rPh>
    <phoneticPr fontId="1"/>
  </si>
  <si>
    <t>令和元年度末
基金残高
（a）</t>
    <rPh sb="0" eb="2">
      <t>レイワ</t>
    </rPh>
    <rPh sb="2" eb="3">
      <t>ガン</t>
    </rPh>
    <rPh sb="3" eb="6">
      <t>ネンドマツ</t>
    </rPh>
    <rPh sb="7" eb="9">
      <t>キキン</t>
    </rPh>
    <rPh sb="9" eb="11">
      <t>ザンダカ</t>
    </rPh>
    <phoneticPr fontId="1"/>
  </si>
  <si>
    <t>令和２年度
収入額
（b)</t>
    <rPh sb="6" eb="8">
      <t>シュウニュウ</t>
    </rPh>
    <rPh sb="8" eb="9">
      <t>ガク</t>
    </rPh>
    <phoneticPr fontId="1"/>
  </si>
  <si>
    <t>令和２年度
支出額
（c)</t>
    <rPh sb="6" eb="8">
      <t>シシュツ</t>
    </rPh>
    <rPh sb="8" eb="9">
      <t>ガク</t>
    </rPh>
    <phoneticPr fontId="1"/>
  </si>
  <si>
    <t>令和２年度
国庫返納額
(e)</t>
    <rPh sb="6" eb="8">
      <t>コッコ</t>
    </rPh>
    <rPh sb="8" eb="10">
      <t>ヘンノウ</t>
    </rPh>
    <rPh sb="10" eb="11">
      <t>ガク</t>
    </rPh>
    <phoneticPr fontId="1"/>
  </si>
  <si>
    <t>令和２年度末
基金残高
（a＋b－c
－e）</t>
    <rPh sb="7" eb="9">
      <t>キキン</t>
    </rPh>
    <rPh sb="9" eb="11">
      <t>ザンダカ</t>
    </rPh>
    <phoneticPr fontId="1"/>
  </si>
  <si>
    <t>うち
管理費
（d)</t>
    <rPh sb="3" eb="6">
      <t>カンリヒ</t>
    </rPh>
    <phoneticPr fontId="1"/>
  </si>
  <si>
    <t>管理費率
（d／c）</t>
    <rPh sb="0" eb="3">
      <t>カンリヒ</t>
    </rPh>
    <rPh sb="3" eb="4">
      <t>リツ</t>
    </rPh>
    <phoneticPr fontId="1"/>
  </si>
  <si>
    <t>内閣府</t>
    <rPh sb="0" eb="3">
      <t>ナイカクフ</t>
    </rPh>
    <phoneticPr fontId="1"/>
  </si>
  <si>
    <t>革新的研究開発推進基金</t>
    <rPh sb="0" eb="3">
      <t>カクシンテキ</t>
    </rPh>
    <rPh sb="3" eb="5">
      <t>ケンキュウ</t>
    </rPh>
    <rPh sb="5" eb="7">
      <t>カイハツ</t>
    </rPh>
    <rPh sb="7" eb="9">
      <t>スイシン</t>
    </rPh>
    <rPh sb="9" eb="11">
      <t>キキン</t>
    </rPh>
    <phoneticPr fontId="1"/>
  </si>
  <si>
    <t>健康・医療分野におけるムーンショット型研究開発等事業</t>
    <rPh sb="0" eb="2">
      <t>ケンコウ</t>
    </rPh>
    <rPh sb="3" eb="5">
      <t>イリョウ</t>
    </rPh>
    <rPh sb="5" eb="7">
      <t>ブンヤ</t>
    </rPh>
    <rPh sb="18" eb="19">
      <t>ガタ</t>
    </rPh>
    <rPh sb="19" eb="21">
      <t>ケンキュウ</t>
    </rPh>
    <rPh sb="21" eb="23">
      <t>カイハツ</t>
    </rPh>
    <rPh sb="23" eb="24">
      <t>トウ</t>
    </rPh>
    <rPh sb="24" eb="26">
      <t>ジギョウ</t>
    </rPh>
    <phoneticPr fontId="1"/>
  </si>
  <si>
    <t>国立研究開発法人日本医療研究開発機構</t>
    <rPh sb="0" eb="2">
      <t>コクリツ</t>
    </rPh>
    <rPh sb="2" eb="4">
      <t>ケンキュウ</t>
    </rPh>
    <rPh sb="4" eb="6">
      <t>カイハツ</t>
    </rPh>
    <rPh sb="6" eb="8">
      <t>ホウジン</t>
    </rPh>
    <rPh sb="8" eb="10">
      <t>ニホン</t>
    </rPh>
    <rPh sb="10" eb="12">
      <t>イリョウ</t>
    </rPh>
    <rPh sb="12" eb="14">
      <t>ケンキュウ</t>
    </rPh>
    <rPh sb="14" eb="16">
      <t>カイハツ</t>
    </rPh>
    <rPh sb="16" eb="18">
      <t>キコウ</t>
    </rPh>
    <phoneticPr fontId="1"/>
  </si>
  <si>
    <t>取崩し型</t>
    <rPh sb="0" eb="1">
      <t>ト</t>
    </rPh>
    <rPh sb="1" eb="2">
      <t>クズ</t>
    </rPh>
    <rPh sb="3" eb="4">
      <t>ガタ</t>
    </rPh>
    <phoneticPr fontId="1"/>
  </si>
  <si>
    <t>その他</t>
    <rPh sb="2" eb="3">
      <t>タ</t>
    </rPh>
    <phoneticPr fontId="1"/>
  </si>
  <si>
    <t>復興庁</t>
    <rPh sb="0" eb="2">
      <t>フッコウ</t>
    </rPh>
    <rPh sb="2" eb="3">
      <t>チョウ</t>
    </rPh>
    <phoneticPr fontId="1"/>
  </si>
  <si>
    <t>被災者住宅再建支援対策給付基金</t>
  </si>
  <si>
    <t>住まいの復興給付金による被災者住宅再建支援対策事業</t>
    <rPh sb="0" eb="1">
      <t>ス</t>
    </rPh>
    <rPh sb="4" eb="6">
      <t>フッコウ</t>
    </rPh>
    <rPh sb="6" eb="9">
      <t>キュウフキン</t>
    </rPh>
    <rPh sb="12" eb="15">
      <t>ヒサイシャ</t>
    </rPh>
    <rPh sb="15" eb="17">
      <t>ジュウタク</t>
    </rPh>
    <rPh sb="17" eb="19">
      <t>サイケン</t>
    </rPh>
    <rPh sb="19" eb="21">
      <t>シエン</t>
    </rPh>
    <rPh sb="21" eb="23">
      <t>タイサク</t>
    </rPh>
    <rPh sb="23" eb="25">
      <t>ジギョウ</t>
    </rPh>
    <phoneticPr fontId="1"/>
  </si>
  <si>
    <t>一般財団法人住宅金融普及協会</t>
  </si>
  <si>
    <t>取崩し型</t>
    <rPh sb="3" eb="4">
      <t>ガタ</t>
    </rPh>
    <phoneticPr fontId="1"/>
  </si>
  <si>
    <t>補助</t>
    <rPh sb="0" eb="2">
      <t>ホジョ</t>
    </rPh>
    <phoneticPr fontId="1"/>
  </si>
  <si>
    <t>水産業体質強化総合対策事業基金（漁業・養殖業復興支援事業助成勘定）</t>
    <phoneticPr fontId="1"/>
  </si>
  <si>
    <t>漁業・養殖業復興支援事業</t>
    <rPh sb="0" eb="2">
      <t>ギョギョウ</t>
    </rPh>
    <rPh sb="3" eb="6">
      <t>ヨウショクギョウ</t>
    </rPh>
    <rPh sb="6" eb="8">
      <t>フッコウ</t>
    </rPh>
    <rPh sb="8" eb="10">
      <t>シエン</t>
    </rPh>
    <rPh sb="10" eb="12">
      <t>ジギョウ</t>
    </rPh>
    <phoneticPr fontId="1"/>
  </si>
  <si>
    <t>特定非営利活動法人水産業・漁村活性化推進機構</t>
  </si>
  <si>
    <t>回転型</t>
    <rPh sb="0" eb="3">
      <t>カイテンガタ</t>
    </rPh>
    <phoneticPr fontId="1"/>
  </si>
  <si>
    <t>農業信用保険事業交付金（復旧・復興対策特別保証）</t>
    <rPh sb="0" eb="2">
      <t>ノウギョウ</t>
    </rPh>
    <rPh sb="2" eb="4">
      <t>シンヨウ</t>
    </rPh>
    <rPh sb="4" eb="6">
      <t>ホケン</t>
    </rPh>
    <rPh sb="6" eb="8">
      <t>ジギョウ</t>
    </rPh>
    <rPh sb="8" eb="11">
      <t>コウフキン</t>
    </rPh>
    <phoneticPr fontId="1"/>
  </si>
  <si>
    <t>農業経営復旧・復興対策特別保証事業交付金交付事業</t>
  </si>
  <si>
    <t>独立行政法人農林漁業信用基金</t>
    <rPh sb="0" eb="2">
      <t>ドクリツ</t>
    </rPh>
    <rPh sb="2" eb="4">
      <t>ギョウセイ</t>
    </rPh>
    <rPh sb="4" eb="6">
      <t>ホウジン</t>
    </rPh>
    <rPh sb="6" eb="14">
      <t>ノウリンギョギョウシンヨウキキン</t>
    </rPh>
    <phoneticPr fontId="1"/>
  </si>
  <si>
    <t>林業信用保証事業交付金（災害復旧）</t>
    <rPh sb="0" eb="2">
      <t>リンギョウ</t>
    </rPh>
    <rPh sb="2" eb="4">
      <t>シンヨウ</t>
    </rPh>
    <rPh sb="4" eb="6">
      <t>ホショウ</t>
    </rPh>
    <rPh sb="6" eb="8">
      <t>ジギョウ</t>
    </rPh>
    <rPh sb="8" eb="11">
      <t>コウフキン</t>
    </rPh>
    <rPh sb="12" eb="14">
      <t>サイガイ</t>
    </rPh>
    <rPh sb="14" eb="16">
      <t>フッキュウ</t>
    </rPh>
    <phoneticPr fontId="1"/>
  </si>
  <si>
    <t>漁業者等緊急保証対策事業交付金</t>
    <rPh sb="0" eb="2">
      <t>ギョギョウ</t>
    </rPh>
    <rPh sb="2" eb="3">
      <t>シャ</t>
    </rPh>
    <rPh sb="3" eb="4">
      <t>トウ</t>
    </rPh>
    <rPh sb="4" eb="6">
      <t>キンキュウ</t>
    </rPh>
    <rPh sb="6" eb="8">
      <t>ホショウ</t>
    </rPh>
    <rPh sb="8" eb="10">
      <t>タイサク</t>
    </rPh>
    <rPh sb="10" eb="12">
      <t>ジギョウ</t>
    </rPh>
    <rPh sb="12" eb="15">
      <t>コウフキン</t>
    </rPh>
    <phoneticPr fontId="1"/>
  </si>
  <si>
    <t>漁業者等緊急保証対策事業</t>
    <rPh sb="0" eb="2">
      <t>ギョギョウ</t>
    </rPh>
    <rPh sb="2" eb="3">
      <t>シャ</t>
    </rPh>
    <rPh sb="3" eb="4">
      <t>トウ</t>
    </rPh>
    <rPh sb="4" eb="6">
      <t>キンキュウ</t>
    </rPh>
    <rPh sb="6" eb="8">
      <t>ホショウ</t>
    </rPh>
    <rPh sb="8" eb="10">
      <t>タイサク</t>
    </rPh>
    <rPh sb="10" eb="12">
      <t>ジギョウ</t>
    </rPh>
    <phoneticPr fontId="1"/>
  </si>
  <si>
    <t>全国漁業信用基金協会他３漁業信用基金協会</t>
    <rPh sb="0" eb="2">
      <t>ゼンコク</t>
    </rPh>
    <rPh sb="2" eb="4">
      <t>ギョギョウ</t>
    </rPh>
    <rPh sb="4" eb="6">
      <t>シンヨウ</t>
    </rPh>
    <rPh sb="6" eb="8">
      <t>キキン</t>
    </rPh>
    <rPh sb="8" eb="10">
      <t>キョウカイ</t>
    </rPh>
    <rPh sb="10" eb="11">
      <t>ホカ</t>
    </rPh>
    <rPh sb="12" eb="14">
      <t>ギョギョウ</t>
    </rPh>
    <rPh sb="14" eb="16">
      <t>シンヨウ</t>
    </rPh>
    <rPh sb="16" eb="18">
      <t>キキン</t>
    </rPh>
    <rPh sb="18" eb="20">
      <t>キョウカイ</t>
    </rPh>
    <phoneticPr fontId="1"/>
  </si>
  <si>
    <t>7-1</t>
  </si>
  <si>
    <t>環境対応車普及促進基金（産学連携イノベーション促進事業費補助金）</t>
    <phoneticPr fontId="1"/>
  </si>
  <si>
    <t>産学連携イノベーション促進事業費補助金</t>
  </si>
  <si>
    <t>一般社団法人環境パートナーシップ会議</t>
    <rPh sb="0" eb="2">
      <t>イッパン</t>
    </rPh>
    <rPh sb="2" eb="4">
      <t>シャダン</t>
    </rPh>
    <rPh sb="4" eb="6">
      <t>ホウジン</t>
    </rPh>
    <rPh sb="6" eb="8">
      <t>カンキョウ</t>
    </rPh>
    <rPh sb="16" eb="18">
      <t>カイギ</t>
    </rPh>
    <phoneticPr fontId="1"/>
  </si>
  <si>
    <t>7-2</t>
  </si>
  <si>
    <t>環境対応車普及促進基金</t>
  </si>
  <si>
    <t>原子力災害周辺地域産業復興企業立地補助事業</t>
  </si>
  <si>
    <t>津波・原子力災害被災地域雇用創出企業立地補助事業基金</t>
    <rPh sb="0" eb="2">
      <t>ツナミ</t>
    </rPh>
    <rPh sb="3" eb="6">
      <t>ゲンシリョク</t>
    </rPh>
    <rPh sb="6" eb="8">
      <t>サイガイ</t>
    </rPh>
    <rPh sb="8" eb="10">
      <t>ヒサイ</t>
    </rPh>
    <rPh sb="10" eb="12">
      <t>チイキ</t>
    </rPh>
    <rPh sb="12" eb="14">
      <t>コヨウ</t>
    </rPh>
    <rPh sb="14" eb="16">
      <t>ソウシュツ</t>
    </rPh>
    <rPh sb="16" eb="18">
      <t>キギョウ</t>
    </rPh>
    <rPh sb="18" eb="20">
      <t>リッチ</t>
    </rPh>
    <rPh sb="20" eb="22">
      <t>ホジョ</t>
    </rPh>
    <rPh sb="22" eb="24">
      <t>ジギョウ</t>
    </rPh>
    <rPh sb="24" eb="26">
      <t>キキン</t>
    </rPh>
    <phoneticPr fontId="1"/>
  </si>
  <si>
    <t>津波・原子力災害被災地域雇用創出企業立地補助事業</t>
    <rPh sb="0" eb="2">
      <t>ツナミ</t>
    </rPh>
    <rPh sb="3" eb="6">
      <t>ゲンシリョク</t>
    </rPh>
    <rPh sb="6" eb="8">
      <t>サイガイ</t>
    </rPh>
    <rPh sb="8" eb="10">
      <t>ヒサイ</t>
    </rPh>
    <rPh sb="10" eb="12">
      <t>チイキ</t>
    </rPh>
    <rPh sb="12" eb="14">
      <t>コヨウ</t>
    </rPh>
    <rPh sb="14" eb="16">
      <t>ソウシュツ</t>
    </rPh>
    <rPh sb="16" eb="18">
      <t>キギョウ</t>
    </rPh>
    <rPh sb="18" eb="20">
      <t>リッチ</t>
    </rPh>
    <rPh sb="20" eb="22">
      <t>ホジョ</t>
    </rPh>
    <rPh sb="22" eb="24">
      <t>ジギョウ</t>
    </rPh>
    <phoneticPr fontId="1"/>
  </si>
  <si>
    <t>一般社団法人地域デザインオフィス</t>
    <rPh sb="0" eb="2">
      <t>イッパン</t>
    </rPh>
    <rPh sb="2" eb="4">
      <t>シャダン</t>
    </rPh>
    <rPh sb="4" eb="6">
      <t>ホウジン</t>
    </rPh>
    <rPh sb="6" eb="8">
      <t>チイキ</t>
    </rPh>
    <phoneticPr fontId="1"/>
  </si>
  <si>
    <t>福島相双復興官民合同チーム相談支援基金</t>
    <rPh sb="0" eb="2">
      <t>フクシマ</t>
    </rPh>
    <rPh sb="2" eb="4">
      <t>ソウソウ</t>
    </rPh>
    <rPh sb="4" eb="6">
      <t>フッコウ</t>
    </rPh>
    <rPh sb="6" eb="8">
      <t>カンミン</t>
    </rPh>
    <rPh sb="8" eb="10">
      <t>ゴウドウ</t>
    </rPh>
    <rPh sb="13" eb="15">
      <t>ソウダン</t>
    </rPh>
    <rPh sb="15" eb="17">
      <t>シエン</t>
    </rPh>
    <rPh sb="17" eb="19">
      <t>キキン</t>
    </rPh>
    <phoneticPr fontId="1"/>
  </si>
  <si>
    <t>官民合同チーム専門家支援事業</t>
    <rPh sb="0" eb="2">
      <t>カンミン</t>
    </rPh>
    <rPh sb="2" eb="4">
      <t>ゴウドウ</t>
    </rPh>
    <rPh sb="7" eb="10">
      <t>センモンカ</t>
    </rPh>
    <rPh sb="10" eb="12">
      <t>シエン</t>
    </rPh>
    <rPh sb="12" eb="14">
      <t>ジギョウ</t>
    </rPh>
    <phoneticPr fontId="1"/>
  </si>
  <si>
    <t>公益社団法人福島相双復興推進機構</t>
    <rPh sb="0" eb="2">
      <t>コウエキ</t>
    </rPh>
    <phoneticPr fontId="1"/>
  </si>
  <si>
    <t>調査等</t>
    <rPh sb="0" eb="2">
      <t>チョウサ</t>
    </rPh>
    <rPh sb="2" eb="3">
      <t>トウ</t>
    </rPh>
    <phoneticPr fontId="1"/>
  </si>
  <si>
    <t>自立・帰還支援雇用創出企業立地補助事業基金</t>
  </si>
  <si>
    <t>自立・帰還支援雇用創出企業立地補助事業</t>
  </si>
  <si>
    <t>公益財団法人福島県産業振興センター</t>
  </si>
  <si>
    <t>災害復興住宅融資等緊急対策事業</t>
  </si>
  <si>
    <t>災害復興住宅融資等事業</t>
  </si>
  <si>
    <t>独立行政法人住宅金融支援機構</t>
    <rPh sb="0" eb="2">
      <t>ドクリツ</t>
    </rPh>
    <rPh sb="2" eb="4">
      <t>ギョウセイ</t>
    </rPh>
    <rPh sb="4" eb="6">
      <t>ホウジン</t>
    </rPh>
    <phoneticPr fontId="1"/>
  </si>
  <si>
    <t>取崩し型</t>
    <rPh sb="3" eb="4">
      <t>ガタ</t>
    </rPh>
    <phoneticPr fontId="11"/>
  </si>
  <si>
    <t>その他</t>
  </si>
  <si>
    <t>総務省</t>
    <rPh sb="0" eb="3">
      <t>ソウムショウ</t>
    </rPh>
    <phoneticPr fontId="1"/>
  </si>
  <si>
    <t>デジタル基盤改革支援基金</t>
    <rPh sb="4" eb="6">
      <t>キバン</t>
    </rPh>
    <rPh sb="6" eb="8">
      <t>カイカク</t>
    </rPh>
    <rPh sb="8" eb="10">
      <t>シエン</t>
    </rPh>
    <rPh sb="10" eb="12">
      <t>キキン</t>
    </rPh>
    <phoneticPr fontId="1"/>
  </si>
  <si>
    <t>デジタル基盤改革支援補助金</t>
    <rPh sb="4" eb="6">
      <t>キバン</t>
    </rPh>
    <rPh sb="6" eb="8">
      <t>カイカク</t>
    </rPh>
    <rPh sb="8" eb="10">
      <t>シエン</t>
    </rPh>
    <rPh sb="10" eb="12">
      <t>ホジョ</t>
    </rPh>
    <rPh sb="12" eb="13">
      <t>キン</t>
    </rPh>
    <phoneticPr fontId="1"/>
  </si>
  <si>
    <t>地方公共団体情報システム機構</t>
    <rPh sb="0" eb="2">
      <t>チホウ</t>
    </rPh>
    <rPh sb="2" eb="4">
      <t>コウキョウ</t>
    </rPh>
    <rPh sb="4" eb="6">
      <t>ダンタイ</t>
    </rPh>
    <rPh sb="6" eb="8">
      <t>ジョウホウ</t>
    </rPh>
    <rPh sb="12" eb="14">
      <t>キコウ</t>
    </rPh>
    <phoneticPr fontId="1"/>
  </si>
  <si>
    <t>補助、その他</t>
    <rPh sb="0" eb="2">
      <t>ホジョ</t>
    </rPh>
    <rPh sb="5" eb="6">
      <t>タ</t>
    </rPh>
    <phoneticPr fontId="1"/>
  </si>
  <si>
    <t>革新的情報通信技術研究開発推進基金</t>
    <phoneticPr fontId="1"/>
  </si>
  <si>
    <t>Beyond 5G研究開発促進事業</t>
    <phoneticPr fontId="1"/>
  </si>
  <si>
    <t>国立研究開発法人情報通信研究機構</t>
    <phoneticPr fontId="1"/>
  </si>
  <si>
    <t>外務省</t>
    <rPh sb="0" eb="3">
      <t>ガイムショウ</t>
    </rPh>
    <phoneticPr fontId="1"/>
  </si>
  <si>
    <t>アジア文化交流強化基金</t>
    <rPh sb="3" eb="5">
      <t>ブンカ</t>
    </rPh>
    <rPh sb="5" eb="7">
      <t>コウリュウ</t>
    </rPh>
    <rPh sb="7" eb="9">
      <t>キョウカ</t>
    </rPh>
    <rPh sb="9" eb="11">
      <t>キキン</t>
    </rPh>
    <phoneticPr fontId="1"/>
  </si>
  <si>
    <t>アジア文化交流強化事業</t>
    <rPh sb="3" eb="5">
      <t>ブンカ</t>
    </rPh>
    <rPh sb="5" eb="7">
      <t>コウリュウ</t>
    </rPh>
    <rPh sb="7" eb="9">
      <t>キョウカ</t>
    </rPh>
    <rPh sb="9" eb="11">
      <t>ジギョウ</t>
    </rPh>
    <phoneticPr fontId="1"/>
  </si>
  <si>
    <t>取崩し型</t>
    <rPh sb="0" eb="2">
      <t>トリクズ</t>
    </rPh>
    <rPh sb="3" eb="4">
      <t>ガタ</t>
    </rPh>
    <phoneticPr fontId="1"/>
  </si>
  <si>
    <t>日中植林・植樹国際連帯事業</t>
    <rPh sb="0" eb="2">
      <t>ニッチュウ</t>
    </rPh>
    <rPh sb="2" eb="4">
      <t>ショクリン</t>
    </rPh>
    <rPh sb="5" eb="13">
      <t>ショクジュコクサイレンタイジギョウ</t>
    </rPh>
    <phoneticPr fontId="1"/>
  </si>
  <si>
    <t>日中植林・植樹国際連帯事業</t>
    <phoneticPr fontId="1"/>
  </si>
  <si>
    <t>財務省</t>
    <rPh sb="0" eb="3">
      <t>ザイムショウ</t>
    </rPh>
    <phoneticPr fontId="1"/>
  </si>
  <si>
    <t>信用保証基金</t>
    <rPh sb="0" eb="2">
      <t>シンヨウ</t>
    </rPh>
    <rPh sb="2" eb="4">
      <t>ホショウ</t>
    </rPh>
    <rPh sb="4" eb="6">
      <t>キキン</t>
    </rPh>
    <phoneticPr fontId="14"/>
  </si>
  <si>
    <t>信用保証事業</t>
    <rPh sb="0" eb="2">
      <t>シンヨウ</t>
    </rPh>
    <rPh sb="2" eb="4">
      <t>ホショウ</t>
    </rPh>
    <rPh sb="4" eb="6">
      <t>ジギョウ</t>
    </rPh>
    <phoneticPr fontId="14"/>
  </si>
  <si>
    <t>日本酒造組合中央会</t>
    <rPh sb="0" eb="2">
      <t>ニホン</t>
    </rPh>
    <rPh sb="2" eb="4">
      <t>シュゾウ</t>
    </rPh>
    <rPh sb="4" eb="6">
      <t>クミアイ</t>
    </rPh>
    <rPh sb="6" eb="9">
      <t>チュウオウカイ</t>
    </rPh>
    <phoneticPr fontId="14"/>
  </si>
  <si>
    <t>運用型</t>
    <rPh sb="0" eb="2">
      <t>ウンヨウ</t>
    </rPh>
    <rPh sb="2" eb="3">
      <t>ガタ</t>
    </rPh>
    <phoneticPr fontId="14"/>
  </si>
  <si>
    <t>債務保証</t>
    <rPh sb="0" eb="2">
      <t>サイム</t>
    </rPh>
    <rPh sb="2" eb="4">
      <t>ホショウ</t>
    </rPh>
    <phoneticPr fontId="14"/>
  </si>
  <si>
    <t>文部科学省</t>
    <rPh sb="0" eb="2">
      <t>モンブ</t>
    </rPh>
    <rPh sb="2" eb="5">
      <t>カガクショウ</t>
    </rPh>
    <phoneticPr fontId="1"/>
  </si>
  <si>
    <t>学術研究助成基金</t>
    <rPh sb="0" eb="2">
      <t>ガクジュツ</t>
    </rPh>
    <rPh sb="2" eb="4">
      <t>ケンキュウ</t>
    </rPh>
    <rPh sb="4" eb="6">
      <t>ジョセイ</t>
    </rPh>
    <rPh sb="6" eb="8">
      <t>キキン</t>
    </rPh>
    <phoneticPr fontId="1"/>
  </si>
  <si>
    <t>科学研究費助成事業（科研費）</t>
  </si>
  <si>
    <t>独立行政法人日本学術振興会</t>
    <rPh sb="0" eb="2">
      <t>ドクリツ</t>
    </rPh>
    <rPh sb="2" eb="4">
      <t>ギョウセイ</t>
    </rPh>
    <rPh sb="4" eb="6">
      <t>ホウジン</t>
    </rPh>
    <rPh sb="6" eb="8">
      <t>ニホン</t>
    </rPh>
    <rPh sb="8" eb="10">
      <t>ガクジュツ</t>
    </rPh>
    <rPh sb="10" eb="13">
      <t>シンコウカイ</t>
    </rPh>
    <phoneticPr fontId="1"/>
  </si>
  <si>
    <t>取崩し型</t>
    <rPh sb="0" eb="2">
      <t>トリクズ</t>
    </rPh>
    <rPh sb="3" eb="4">
      <t>カタ</t>
    </rPh>
    <phoneticPr fontId="1"/>
  </si>
  <si>
    <t>学資支給基金</t>
    <rPh sb="0" eb="6">
      <t>ガクシシキュウキキン</t>
    </rPh>
    <phoneticPr fontId="1"/>
  </si>
  <si>
    <t>給付型奨学金事業</t>
    <rPh sb="0" eb="3">
      <t>キュウフガタ</t>
    </rPh>
    <rPh sb="3" eb="6">
      <t>ショウガクキン</t>
    </rPh>
    <rPh sb="6" eb="8">
      <t>ジギョウ</t>
    </rPh>
    <phoneticPr fontId="1"/>
  </si>
  <si>
    <t>独立行政法人日本学生支援機構</t>
    <rPh sb="0" eb="2">
      <t>ドクリツ</t>
    </rPh>
    <rPh sb="2" eb="4">
      <t>ギョウセイ</t>
    </rPh>
    <rPh sb="4" eb="6">
      <t>ホウジン</t>
    </rPh>
    <rPh sb="6" eb="8">
      <t>ニホン</t>
    </rPh>
    <rPh sb="8" eb="10">
      <t>ガクセイ</t>
    </rPh>
    <rPh sb="10" eb="12">
      <t>シエン</t>
    </rPh>
    <rPh sb="12" eb="14">
      <t>キコウ</t>
    </rPh>
    <phoneticPr fontId="1"/>
  </si>
  <si>
    <t>革新的研究開発推進基金</t>
    <rPh sb="0" eb="9">
      <t>カクシンテキケンキュウカイハツスイシン</t>
    </rPh>
    <rPh sb="9" eb="11">
      <t>キキン</t>
    </rPh>
    <phoneticPr fontId="1"/>
  </si>
  <si>
    <t>ムーンショット型研究開発プログラム</t>
    <rPh sb="7" eb="12">
      <t>ガタケンキュウカイハツ</t>
    </rPh>
    <phoneticPr fontId="1"/>
  </si>
  <si>
    <t>国立研究開発法人科学技術振興機構</t>
  </si>
  <si>
    <t>5-1</t>
    <phoneticPr fontId="1"/>
  </si>
  <si>
    <t>創発的研究推進基金</t>
  </si>
  <si>
    <t>創発的研究支援事業</t>
  </si>
  <si>
    <t>取崩し型</t>
  </si>
  <si>
    <t>5-2</t>
    <phoneticPr fontId="1"/>
  </si>
  <si>
    <t>次世代研究者挑戦的研究プログラム</t>
    <rPh sb="0" eb="16">
      <t>ジセ</t>
    </rPh>
    <phoneticPr fontId="1"/>
  </si>
  <si>
    <t>厚生労働省</t>
    <rPh sb="0" eb="2">
      <t>コウセイ</t>
    </rPh>
    <rPh sb="2" eb="5">
      <t>ロウドウショウ</t>
    </rPh>
    <phoneticPr fontId="1"/>
  </si>
  <si>
    <t>1-1</t>
  </si>
  <si>
    <t>緊急人材育成・就職支援基金</t>
    <rPh sb="0" eb="2">
      <t>キンキュウ</t>
    </rPh>
    <rPh sb="2" eb="4">
      <t>ジンザイ</t>
    </rPh>
    <rPh sb="4" eb="6">
      <t>イクセイ</t>
    </rPh>
    <rPh sb="7" eb="9">
      <t>シュウショク</t>
    </rPh>
    <rPh sb="9" eb="11">
      <t>シエン</t>
    </rPh>
    <rPh sb="11" eb="13">
      <t>キキン</t>
    </rPh>
    <phoneticPr fontId="14"/>
  </si>
  <si>
    <t>緊急人材育成支援事業</t>
    <rPh sb="0" eb="2">
      <t>キンキュウ</t>
    </rPh>
    <rPh sb="2" eb="4">
      <t>ジンザイ</t>
    </rPh>
    <rPh sb="4" eb="6">
      <t>イクセイ</t>
    </rPh>
    <rPh sb="6" eb="8">
      <t>シエン</t>
    </rPh>
    <rPh sb="8" eb="10">
      <t>ジギョウ</t>
    </rPh>
    <phoneticPr fontId="14"/>
  </si>
  <si>
    <t>中央職業能力開発協会</t>
    <rPh sb="0" eb="2">
      <t>チュウオウ</t>
    </rPh>
    <rPh sb="2" eb="4">
      <t>ショクギョウ</t>
    </rPh>
    <rPh sb="4" eb="6">
      <t>ノウリョク</t>
    </rPh>
    <rPh sb="6" eb="8">
      <t>カイハツ</t>
    </rPh>
    <rPh sb="8" eb="10">
      <t>キョウカイ</t>
    </rPh>
    <phoneticPr fontId="14"/>
  </si>
  <si>
    <t>取崩し型</t>
    <rPh sb="3" eb="4">
      <t>ガタ</t>
    </rPh>
    <phoneticPr fontId="14"/>
  </si>
  <si>
    <t>補助</t>
    <rPh sb="0" eb="2">
      <t>ホジョ</t>
    </rPh>
    <phoneticPr fontId="14"/>
  </si>
  <si>
    <t>1-2</t>
  </si>
  <si>
    <t>長期失業者等支援事業</t>
    <rPh sb="0" eb="2">
      <t>チョウキ</t>
    </rPh>
    <rPh sb="2" eb="5">
      <t>シツギョウシャ</t>
    </rPh>
    <rPh sb="5" eb="6">
      <t>トウ</t>
    </rPh>
    <rPh sb="6" eb="8">
      <t>シエン</t>
    </rPh>
    <rPh sb="8" eb="10">
      <t>ジギョウ</t>
    </rPh>
    <phoneticPr fontId="14"/>
  </si>
  <si>
    <t>1-3</t>
    <phoneticPr fontId="14"/>
  </si>
  <si>
    <t>若者育成支援事業</t>
    <rPh sb="0" eb="2">
      <t>ワカモノ</t>
    </rPh>
    <rPh sb="2" eb="4">
      <t>イクセイ</t>
    </rPh>
    <rPh sb="4" eb="6">
      <t>シエン</t>
    </rPh>
    <rPh sb="6" eb="8">
      <t>ジギョウ</t>
    </rPh>
    <phoneticPr fontId="14"/>
  </si>
  <si>
    <t>特定Ｃ型肝炎ウイルス感染者救済基金</t>
    <rPh sb="0" eb="2">
      <t>トクテイ</t>
    </rPh>
    <rPh sb="3" eb="4">
      <t>ガタ</t>
    </rPh>
    <rPh sb="4" eb="6">
      <t>カンエン</t>
    </rPh>
    <rPh sb="10" eb="13">
      <t>カンセンシャ</t>
    </rPh>
    <rPh sb="13" eb="15">
      <t>キュウサイ</t>
    </rPh>
    <rPh sb="15" eb="17">
      <t>キキン</t>
    </rPh>
    <phoneticPr fontId="14"/>
  </si>
  <si>
    <t>特定C型肝炎ウイルス感染者等救済給付金支給等業務費交付金</t>
  </si>
  <si>
    <t>独立行政法人医薬品医療機器総合機構</t>
    <rPh sb="0" eb="2">
      <t>ドクリツ</t>
    </rPh>
    <rPh sb="2" eb="4">
      <t>ギョウセイ</t>
    </rPh>
    <rPh sb="4" eb="6">
      <t>ホウジン</t>
    </rPh>
    <rPh sb="6" eb="9">
      <t>イヤクヒン</t>
    </rPh>
    <rPh sb="9" eb="11">
      <t>イリョウ</t>
    </rPh>
    <rPh sb="11" eb="13">
      <t>キキ</t>
    </rPh>
    <rPh sb="13" eb="15">
      <t>ソウゴウ</t>
    </rPh>
    <rPh sb="15" eb="17">
      <t>キコウ</t>
    </rPh>
    <phoneticPr fontId="14"/>
  </si>
  <si>
    <t>その他</t>
    <rPh sb="2" eb="3">
      <t>タ</t>
    </rPh>
    <phoneticPr fontId="14"/>
  </si>
  <si>
    <t>特定Ｂ型肝炎ウイルス感染者給付金等支給基金</t>
  </si>
  <si>
    <t>特定Ｂ型肝炎ウイルス感染者給付金等支給業務費交付金</t>
  </si>
  <si>
    <t>社会保険診療報酬支払基金</t>
    <rPh sb="0" eb="2">
      <t>シャカイ</t>
    </rPh>
    <rPh sb="2" eb="4">
      <t>ホケン</t>
    </rPh>
    <rPh sb="4" eb="6">
      <t>シンリョウ</t>
    </rPh>
    <rPh sb="6" eb="8">
      <t>ホウシュウ</t>
    </rPh>
    <rPh sb="8" eb="10">
      <t>シハラ</t>
    </rPh>
    <rPh sb="10" eb="12">
      <t>キキン</t>
    </rPh>
    <phoneticPr fontId="14"/>
  </si>
  <si>
    <t>ハンセン病元患者家族補償金支払基金</t>
    <rPh sb="4" eb="5">
      <t>ビョウ</t>
    </rPh>
    <rPh sb="5" eb="6">
      <t>モト</t>
    </rPh>
    <rPh sb="6" eb="8">
      <t>カンジャ</t>
    </rPh>
    <rPh sb="8" eb="10">
      <t>カゾク</t>
    </rPh>
    <rPh sb="10" eb="13">
      <t>ホショウキン</t>
    </rPh>
    <rPh sb="13" eb="15">
      <t>シハラ</t>
    </rPh>
    <rPh sb="15" eb="17">
      <t>キキン</t>
    </rPh>
    <phoneticPr fontId="14"/>
  </si>
  <si>
    <t>ハンセン病元患者家族補償金支給等業務費交付金</t>
    <rPh sb="4" eb="5">
      <t>ビョウ</t>
    </rPh>
    <rPh sb="5" eb="6">
      <t>モト</t>
    </rPh>
    <rPh sb="6" eb="8">
      <t>カンジャ</t>
    </rPh>
    <rPh sb="8" eb="10">
      <t>カゾク</t>
    </rPh>
    <rPh sb="10" eb="13">
      <t>ホショウキン</t>
    </rPh>
    <rPh sb="13" eb="15">
      <t>シキュウ</t>
    </rPh>
    <rPh sb="15" eb="16">
      <t>トウ</t>
    </rPh>
    <rPh sb="16" eb="19">
      <t>ギョウムヒ</t>
    </rPh>
    <rPh sb="19" eb="22">
      <t>コウフキン</t>
    </rPh>
    <phoneticPr fontId="14"/>
  </si>
  <si>
    <t>独立行政法人福祉医療機構</t>
    <rPh sb="0" eb="2">
      <t>ドクリツ</t>
    </rPh>
    <rPh sb="2" eb="4">
      <t>ギョウセイ</t>
    </rPh>
    <rPh sb="4" eb="6">
      <t>ホウジン</t>
    </rPh>
    <rPh sb="6" eb="8">
      <t>フクシ</t>
    </rPh>
    <rPh sb="8" eb="10">
      <t>イリョウ</t>
    </rPh>
    <rPh sb="10" eb="12">
      <t>キコウ</t>
    </rPh>
    <phoneticPr fontId="14"/>
  </si>
  <si>
    <t>医療情報化支援基金</t>
    <phoneticPr fontId="14"/>
  </si>
  <si>
    <t>医療提供体制設備整備交付金</t>
    <phoneticPr fontId="14"/>
  </si>
  <si>
    <t>社会保険診療報酬支払基金</t>
    <phoneticPr fontId="14"/>
  </si>
  <si>
    <t>旧優生保護法一時金支払基金</t>
  </si>
  <si>
    <t>旧優生保護法一時金支給等業務費交付金</t>
  </si>
  <si>
    <t>独立行政法人福祉医療機構</t>
    <rPh sb="0" eb="12">
      <t>ドクリツギョウセイホウジンフクシイリョウキコウ</t>
    </rPh>
    <phoneticPr fontId="14"/>
  </si>
  <si>
    <t>補助</t>
  </si>
  <si>
    <t>ワクチン生産体制等緊急整備基金</t>
  </si>
  <si>
    <t>ワクチン生産体制等緊急整備事業</t>
  </si>
  <si>
    <t>一般社団法人新薬・未承認薬等研究開発支援センター</t>
  </si>
  <si>
    <t>8-1</t>
  </si>
  <si>
    <t>革新的研究開発推進基金</t>
  </si>
  <si>
    <t>健康・医療分野におけるムーンショット型研究開発等事業</t>
  </si>
  <si>
    <t>国立研究開発法人日本医療研究開発機構</t>
  </si>
  <si>
    <t>8-2</t>
  </si>
  <si>
    <t>ワクチン開発推進事業</t>
  </si>
  <si>
    <t>農林水産省</t>
    <rPh sb="0" eb="2">
      <t>ノウリン</t>
    </rPh>
    <rPh sb="2" eb="5">
      <t>スイサンショウ</t>
    </rPh>
    <phoneticPr fontId="1"/>
  </si>
  <si>
    <t>1</t>
  </si>
  <si>
    <t>食品等流通合理化対策債務保証事業基金</t>
    <rPh sb="0" eb="2">
      <t>ショクヒン</t>
    </rPh>
    <rPh sb="2" eb="3">
      <t>トウ</t>
    </rPh>
    <rPh sb="3" eb="5">
      <t>リュウツウ</t>
    </rPh>
    <rPh sb="5" eb="8">
      <t>ゴウリカ</t>
    </rPh>
    <rPh sb="8" eb="10">
      <t>タイサク</t>
    </rPh>
    <rPh sb="10" eb="12">
      <t>サイム</t>
    </rPh>
    <rPh sb="12" eb="14">
      <t>ホショウ</t>
    </rPh>
    <rPh sb="14" eb="16">
      <t>ジギョウ</t>
    </rPh>
    <rPh sb="16" eb="18">
      <t>キキン</t>
    </rPh>
    <phoneticPr fontId="16"/>
  </si>
  <si>
    <t>食品等流通合理化対策債務保証事業</t>
    <rPh sb="0" eb="2">
      <t>ショクヒン</t>
    </rPh>
    <rPh sb="2" eb="3">
      <t>トウ</t>
    </rPh>
    <rPh sb="3" eb="5">
      <t>リュウツウ</t>
    </rPh>
    <rPh sb="5" eb="8">
      <t>ゴウリカ</t>
    </rPh>
    <rPh sb="8" eb="10">
      <t>タイサク</t>
    </rPh>
    <rPh sb="10" eb="12">
      <t>サイム</t>
    </rPh>
    <rPh sb="12" eb="14">
      <t>ホショウ</t>
    </rPh>
    <rPh sb="14" eb="16">
      <t>ジギョウ</t>
    </rPh>
    <phoneticPr fontId="16"/>
  </si>
  <si>
    <t>保有型</t>
    <rPh sb="0" eb="2">
      <t>ホユウ</t>
    </rPh>
    <rPh sb="2" eb="3">
      <t>ガタ</t>
    </rPh>
    <phoneticPr fontId="16"/>
  </si>
  <si>
    <t>債務保証</t>
    <rPh sb="0" eb="2">
      <t>サイム</t>
    </rPh>
    <rPh sb="2" eb="4">
      <t>ホショウ</t>
    </rPh>
    <phoneticPr fontId="16"/>
  </si>
  <si>
    <t>2</t>
  </si>
  <si>
    <t>食品等流通合理化緊急対策事業等資金</t>
    <rPh sb="2" eb="3">
      <t>トウ</t>
    </rPh>
    <rPh sb="5" eb="8">
      <t>ゴウリカ</t>
    </rPh>
    <phoneticPr fontId="16"/>
  </si>
  <si>
    <t>食品等流通合理化緊急対策事業</t>
    <rPh sb="2" eb="3">
      <t>トウ</t>
    </rPh>
    <rPh sb="5" eb="8">
      <t>ゴウリカ</t>
    </rPh>
    <phoneticPr fontId="16"/>
  </si>
  <si>
    <t>回転型</t>
    <rPh sb="0" eb="3">
      <t>カイテンガタ</t>
    </rPh>
    <phoneticPr fontId="16"/>
  </si>
  <si>
    <t>貸付</t>
    <rPh sb="0" eb="2">
      <t>カシツケ</t>
    </rPh>
    <phoneticPr fontId="16"/>
  </si>
  <si>
    <t>3</t>
  </si>
  <si>
    <t>取崩し型</t>
    <rPh sb="3" eb="4">
      <t>ガタ</t>
    </rPh>
    <phoneticPr fontId="16"/>
  </si>
  <si>
    <t>補助</t>
    <rPh sb="0" eb="2">
      <t>ホジョ</t>
    </rPh>
    <phoneticPr fontId="16"/>
  </si>
  <si>
    <t>4</t>
  </si>
  <si>
    <t>中堅外食事業者資金融通円滑化基金</t>
  </si>
  <si>
    <t>中堅外食事業者資金融通円滑化事業</t>
  </si>
  <si>
    <t>野菜生産出荷安定資金</t>
  </si>
  <si>
    <t>野菜価格安定対策事業</t>
    <rPh sb="0" eb="2">
      <t>ヤサイ</t>
    </rPh>
    <rPh sb="2" eb="4">
      <t>カカク</t>
    </rPh>
    <rPh sb="4" eb="6">
      <t>アンテイ</t>
    </rPh>
    <rPh sb="6" eb="8">
      <t>タイサク</t>
    </rPh>
    <rPh sb="8" eb="10">
      <t>ジギョウ</t>
    </rPh>
    <phoneticPr fontId="16"/>
  </si>
  <si>
    <t>補てん</t>
    <rPh sb="0" eb="1">
      <t>ホ</t>
    </rPh>
    <phoneticPr fontId="16"/>
  </si>
  <si>
    <t>加工・業務用野菜生産基盤強化事業</t>
    <rPh sb="0" eb="2">
      <t>カコウ</t>
    </rPh>
    <rPh sb="3" eb="6">
      <t>ギョウムヨウ</t>
    </rPh>
    <rPh sb="6" eb="8">
      <t>ヤサイ</t>
    </rPh>
    <rPh sb="8" eb="10">
      <t>セイサン</t>
    </rPh>
    <rPh sb="10" eb="12">
      <t>キバン</t>
    </rPh>
    <rPh sb="12" eb="14">
      <t>キョウカ</t>
    </rPh>
    <rPh sb="14" eb="16">
      <t>ジギョウ</t>
    </rPh>
    <phoneticPr fontId="16"/>
  </si>
  <si>
    <t>その他</t>
    <rPh sb="2" eb="3">
      <t>タ</t>
    </rPh>
    <phoneticPr fontId="16"/>
  </si>
  <si>
    <t>異常補てん積立基金</t>
    <rPh sb="0" eb="2">
      <t>イジョウ</t>
    </rPh>
    <rPh sb="2" eb="3">
      <t>ホ</t>
    </rPh>
    <rPh sb="5" eb="7">
      <t>ツミタテ</t>
    </rPh>
    <rPh sb="7" eb="9">
      <t>キキン</t>
    </rPh>
    <phoneticPr fontId="16"/>
  </si>
  <si>
    <t>配合飼料価格安定対策事業</t>
    <rPh sb="0" eb="2">
      <t>ハイゴウ</t>
    </rPh>
    <rPh sb="2" eb="4">
      <t>シリョウ</t>
    </rPh>
    <rPh sb="4" eb="6">
      <t>カカク</t>
    </rPh>
    <rPh sb="6" eb="8">
      <t>アンテイ</t>
    </rPh>
    <rPh sb="8" eb="10">
      <t>タイサク</t>
    </rPh>
    <rPh sb="10" eb="12">
      <t>ジギョウ</t>
    </rPh>
    <phoneticPr fontId="16"/>
  </si>
  <si>
    <t>畜産経営維持安定特別対策基金</t>
  </si>
  <si>
    <t>畜産経営維持安定特別対策事業</t>
    <rPh sb="0" eb="2">
      <t>チクサン</t>
    </rPh>
    <rPh sb="2" eb="4">
      <t>ケイエイ</t>
    </rPh>
    <rPh sb="4" eb="6">
      <t>イジ</t>
    </rPh>
    <rPh sb="6" eb="8">
      <t>アンテイ</t>
    </rPh>
    <rPh sb="8" eb="10">
      <t>トクベツ</t>
    </rPh>
    <rPh sb="10" eb="12">
      <t>タイサク</t>
    </rPh>
    <rPh sb="12" eb="14">
      <t>ジギョウ</t>
    </rPh>
    <phoneticPr fontId="16"/>
  </si>
  <si>
    <t>馬産地再活性化基金</t>
  </si>
  <si>
    <t>馬産地再活性化緊急対策事業</t>
  </si>
  <si>
    <t>施設園芸等燃油価格高騰対策基金</t>
    <rPh sb="0" eb="2">
      <t>シセツ</t>
    </rPh>
    <rPh sb="2" eb="4">
      <t>エンゲイ</t>
    </rPh>
    <rPh sb="4" eb="5">
      <t>トウ</t>
    </rPh>
    <rPh sb="5" eb="7">
      <t>ネンユ</t>
    </rPh>
    <rPh sb="7" eb="9">
      <t>カカク</t>
    </rPh>
    <rPh sb="9" eb="11">
      <t>コウトウ</t>
    </rPh>
    <rPh sb="11" eb="13">
      <t>タイサク</t>
    </rPh>
    <rPh sb="13" eb="15">
      <t>キキン</t>
    </rPh>
    <phoneticPr fontId="16"/>
  </si>
  <si>
    <t>施設園芸等燃油価格高騰対策</t>
    <rPh sb="0" eb="2">
      <t>シセツ</t>
    </rPh>
    <rPh sb="2" eb="4">
      <t>エンゲイ</t>
    </rPh>
    <rPh sb="4" eb="5">
      <t>トウ</t>
    </rPh>
    <phoneticPr fontId="16"/>
  </si>
  <si>
    <t>いぐさ・畳表農家経営所得安定化対策基金</t>
  </si>
  <si>
    <t>いぐさ・畳表農家経営所得安定化対策事業</t>
  </si>
  <si>
    <t>熊本県い業生産販売振興協会</t>
    <phoneticPr fontId="1"/>
  </si>
  <si>
    <t>補てん</t>
  </si>
  <si>
    <t>産地パワーアップ事業基金</t>
    <rPh sb="0" eb="2">
      <t>サンチ</t>
    </rPh>
    <rPh sb="8" eb="10">
      <t>ジギョウ</t>
    </rPh>
    <rPh sb="10" eb="12">
      <t>キキン</t>
    </rPh>
    <phoneticPr fontId="1"/>
  </si>
  <si>
    <t>産地生産基盤パワーアップ事業</t>
    <rPh sb="0" eb="2">
      <t>サンチ</t>
    </rPh>
    <rPh sb="2" eb="4">
      <t>セイサン</t>
    </rPh>
    <rPh sb="4" eb="6">
      <t>キバン</t>
    </rPh>
    <rPh sb="12" eb="14">
      <t>ジギョウ</t>
    </rPh>
    <phoneticPr fontId="1"/>
  </si>
  <si>
    <t>畜産・酪農収益力強化総合対策基金</t>
    <rPh sb="0" eb="2">
      <t>チクサン</t>
    </rPh>
    <rPh sb="3" eb="5">
      <t>ラクノウ</t>
    </rPh>
    <rPh sb="5" eb="8">
      <t>シュウエキリョク</t>
    </rPh>
    <rPh sb="8" eb="10">
      <t>キョウカ</t>
    </rPh>
    <rPh sb="10" eb="12">
      <t>ソウゴウ</t>
    </rPh>
    <rPh sb="12" eb="14">
      <t>タイサク</t>
    </rPh>
    <rPh sb="14" eb="16">
      <t>キキン</t>
    </rPh>
    <phoneticPr fontId="19"/>
  </si>
  <si>
    <t>13</t>
  </si>
  <si>
    <t>鶏卵生産者経営安定対策基金</t>
  </si>
  <si>
    <t>鶏卵生産者経営安定対策事業</t>
  </si>
  <si>
    <t>認定農業者等経営支援基金</t>
  </si>
  <si>
    <t>省エネルギー・低コスト経営支援緊急対策利子助成金交付事業</t>
  </si>
  <si>
    <t>利子助成・補給</t>
    <rPh sb="0" eb="2">
      <t>リシ</t>
    </rPh>
    <rPh sb="2" eb="4">
      <t>ジョセイ</t>
    </rPh>
    <rPh sb="5" eb="7">
      <t>ホキュウ</t>
    </rPh>
    <phoneticPr fontId="16"/>
  </si>
  <si>
    <t>雇用創出経営支援緊急対策利子助成金交付事業</t>
    <phoneticPr fontId="1"/>
  </si>
  <si>
    <t>青年就農給付金事業資金</t>
    <rPh sb="0" eb="2">
      <t>セイネン</t>
    </rPh>
    <rPh sb="2" eb="4">
      <t>シュウノウ</t>
    </rPh>
    <rPh sb="4" eb="7">
      <t>キュウフキン</t>
    </rPh>
    <rPh sb="7" eb="9">
      <t>ジギョウ</t>
    </rPh>
    <rPh sb="9" eb="11">
      <t>シキン</t>
    </rPh>
    <phoneticPr fontId="16"/>
  </si>
  <si>
    <t>担い手支援貸付原資基金</t>
  </si>
  <si>
    <t>経営構造改革緊急加速リース支援事業</t>
    <rPh sb="0" eb="2">
      <t>ケイエイ</t>
    </rPh>
    <rPh sb="2" eb="4">
      <t>コウゾウ</t>
    </rPh>
    <rPh sb="4" eb="6">
      <t>カイカク</t>
    </rPh>
    <rPh sb="6" eb="8">
      <t>キンキュウ</t>
    </rPh>
    <rPh sb="8" eb="10">
      <t>カソク</t>
    </rPh>
    <rPh sb="13" eb="15">
      <t>シエン</t>
    </rPh>
    <rPh sb="15" eb="17">
      <t>ジギョウ</t>
    </rPh>
    <phoneticPr fontId="16"/>
  </si>
  <si>
    <t>農地保有合理化促進事業</t>
    <rPh sb="0" eb="2">
      <t>ノウチ</t>
    </rPh>
    <rPh sb="2" eb="4">
      <t>ホユウ</t>
    </rPh>
    <rPh sb="4" eb="7">
      <t>ゴウリカ</t>
    </rPh>
    <rPh sb="7" eb="9">
      <t>ソクシン</t>
    </rPh>
    <rPh sb="9" eb="11">
      <t>ジギョウ</t>
    </rPh>
    <phoneticPr fontId="16"/>
  </si>
  <si>
    <t>担い手経営発展支援基金</t>
    <rPh sb="0" eb="1">
      <t>ニナ</t>
    </rPh>
    <rPh sb="2" eb="3">
      <t>テ</t>
    </rPh>
    <rPh sb="3" eb="5">
      <t>ケイエイ</t>
    </rPh>
    <rPh sb="5" eb="7">
      <t>ハッテン</t>
    </rPh>
    <rPh sb="7" eb="9">
      <t>シエン</t>
    </rPh>
    <rPh sb="9" eb="11">
      <t>キキン</t>
    </rPh>
    <phoneticPr fontId="1"/>
  </si>
  <si>
    <t>担い手経営発展支援金融対策事業</t>
    <rPh sb="0" eb="1">
      <t>ニナ</t>
    </rPh>
    <rPh sb="2" eb="3">
      <t>テ</t>
    </rPh>
    <rPh sb="3" eb="5">
      <t>ケイエイ</t>
    </rPh>
    <rPh sb="5" eb="7">
      <t>ハッテン</t>
    </rPh>
    <rPh sb="7" eb="9">
      <t>シエン</t>
    </rPh>
    <rPh sb="9" eb="11">
      <t>キンユウ</t>
    </rPh>
    <rPh sb="11" eb="13">
      <t>タイサク</t>
    </rPh>
    <rPh sb="13" eb="15">
      <t>ジギョウ</t>
    </rPh>
    <phoneticPr fontId="1"/>
  </si>
  <si>
    <t>農業経営収入保険特約補塡資金</t>
    <rPh sb="0" eb="2">
      <t>ノウギョウ</t>
    </rPh>
    <rPh sb="2" eb="4">
      <t>ケイエイ</t>
    </rPh>
    <rPh sb="4" eb="6">
      <t>シュウニュウ</t>
    </rPh>
    <rPh sb="6" eb="8">
      <t>ホケン</t>
    </rPh>
    <rPh sb="8" eb="10">
      <t>トクヤク</t>
    </rPh>
    <rPh sb="10" eb="11">
      <t>ホ</t>
    </rPh>
    <rPh sb="11" eb="12">
      <t>ウズマル</t>
    </rPh>
    <rPh sb="12" eb="14">
      <t>シキン</t>
    </rPh>
    <phoneticPr fontId="16"/>
  </si>
  <si>
    <t>農業経営収入保険特約補塡金造成費交付金</t>
    <rPh sb="0" eb="2">
      <t>ノウギョウ</t>
    </rPh>
    <rPh sb="2" eb="4">
      <t>ケイエイ</t>
    </rPh>
    <rPh sb="4" eb="6">
      <t>シュウニュウ</t>
    </rPh>
    <rPh sb="6" eb="8">
      <t>ホケン</t>
    </rPh>
    <rPh sb="8" eb="10">
      <t>トクヤク</t>
    </rPh>
    <rPh sb="10" eb="13">
      <t>ホテンキン</t>
    </rPh>
    <rPh sb="13" eb="16">
      <t>ゾウセイヒ</t>
    </rPh>
    <rPh sb="16" eb="19">
      <t>コウフキン</t>
    </rPh>
    <phoneticPr fontId="16"/>
  </si>
  <si>
    <t>全国農業共済組合連合会</t>
    <rPh sb="0" eb="2">
      <t>ゼンコク</t>
    </rPh>
    <rPh sb="2" eb="4">
      <t>ノウギョウ</t>
    </rPh>
    <rPh sb="4" eb="6">
      <t>キョウサイ</t>
    </rPh>
    <rPh sb="6" eb="8">
      <t>クミアイ</t>
    </rPh>
    <rPh sb="8" eb="11">
      <t>レンゴウカイ</t>
    </rPh>
    <phoneticPr fontId="16"/>
  </si>
  <si>
    <t>さとうきび増産基金</t>
    <rPh sb="5" eb="7">
      <t>ゾウサン</t>
    </rPh>
    <rPh sb="7" eb="9">
      <t>キキン</t>
    </rPh>
    <phoneticPr fontId="16"/>
  </si>
  <si>
    <t>甘味資源作物安定生産体制確立事業</t>
    <rPh sb="0" eb="2">
      <t>カンミ</t>
    </rPh>
    <rPh sb="2" eb="4">
      <t>シゲン</t>
    </rPh>
    <rPh sb="4" eb="6">
      <t>サクモツ</t>
    </rPh>
    <rPh sb="6" eb="8">
      <t>アンテイ</t>
    </rPh>
    <rPh sb="8" eb="10">
      <t>セイサン</t>
    </rPh>
    <rPh sb="10" eb="12">
      <t>タイセイ</t>
    </rPh>
    <rPh sb="12" eb="14">
      <t>カクリツ</t>
    </rPh>
    <rPh sb="14" eb="16">
      <t>ジギョウ</t>
    </rPh>
    <phoneticPr fontId="16"/>
  </si>
  <si>
    <t>公益社団法人 鹿児島県糖業振興協会
公益社団法人 沖縄県糖業振興協会
宮崎県農業再生協議会
鹿児島県農業再生協議会</t>
    <rPh sb="25" eb="28">
      <t>オキナワケン</t>
    </rPh>
    <rPh sb="28" eb="30">
      <t>トウギョウ</t>
    </rPh>
    <rPh sb="30" eb="32">
      <t>シンコウ</t>
    </rPh>
    <rPh sb="32" eb="34">
      <t>キョウカイ</t>
    </rPh>
    <rPh sb="49" eb="50">
      <t>ケン</t>
    </rPh>
    <phoneticPr fontId="16"/>
  </si>
  <si>
    <t>ムーンショット型農林水産研究開発事業</t>
  </si>
  <si>
    <t>取崩し型</t>
    <rPh sb="0" eb="2">
      <t>トリクズシ</t>
    </rPh>
    <rPh sb="3" eb="4">
      <t>ガタ</t>
    </rPh>
    <phoneticPr fontId="16"/>
  </si>
  <si>
    <t>木材産業体質強化促進特別資金</t>
    <rPh sb="0" eb="2">
      <t>モクザイ</t>
    </rPh>
    <rPh sb="2" eb="4">
      <t>サンギョウ</t>
    </rPh>
    <rPh sb="4" eb="6">
      <t>タイシツ</t>
    </rPh>
    <rPh sb="6" eb="8">
      <t>キョウカ</t>
    </rPh>
    <rPh sb="8" eb="10">
      <t>ソクシン</t>
    </rPh>
    <rPh sb="10" eb="12">
      <t>トクベツ</t>
    </rPh>
    <rPh sb="12" eb="14">
      <t>シキン</t>
    </rPh>
    <phoneticPr fontId="16"/>
  </si>
  <si>
    <t>木材産業体質強化促進事業</t>
  </si>
  <si>
    <t>全国木材協同組合連合会</t>
    <rPh sb="0" eb="2">
      <t>ゼンコク</t>
    </rPh>
    <rPh sb="2" eb="4">
      <t>モクザイ</t>
    </rPh>
    <rPh sb="4" eb="6">
      <t>キョウドウ</t>
    </rPh>
    <rPh sb="6" eb="8">
      <t>クミアイ</t>
    </rPh>
    <rPh sb="8" eb="11">
      <t>レンゴウカイ</t>
    </rPh>
    <phoneticPr fontId="16"/>
  </si>
  <si>
    <t>22</t>
  </si>
  <si>
    <t>がんばれ！地域林業サポート資金</t>
    <rPh sb="5" eb="7">
      <t>チイキ</t>
    </rPh>
    <rPh sb="7" eb="9">
      <t>リンギョウ</t>
    </rPh>
    <rPh sb="13" eb="15">
      <t>シキン</t>
    </rPh>
    <phoneticPr fontId="16"/>
  </si>
  <si>
    <t>貸付事業資金</t>
    <rPh sb="0" eb="2">
      <t>カシツケ</t>
    </rPh>
    <rPh sb="2" eb="4">
      <t>ジギョウ</t>
    </rPh>
    <rPh sb="4" eb="6">
      <t>シキン</t>
    </rPh>
    <phoneticPr fontId="16"/>
  </si>
  <si>
    <t>貸付事業</t>
    <rPh sb="0" eb="2">
      <t>カシツケ</t>
    </rPh>
    <rPh sb="2" eb="4">
      <t>ジギョウ</t>
    </rPh>
    <phoneticPr fontId="16"/>
  </si>
  <si>
    <t>回転型</t>
    <rPh sb="0" eb="2">
      <t>カイテン</t>
    </rPh>
    <rPh sb="2" eb="3">
      <t>カタ</t>
    </rPh>
    <phoneticPr fontId="16"/>
  </si>
  <si>
    <t>24-1</t>
    <phoneticPr fontId="1"/>
  </si>
  <si>
    <t>防除事業資金</t>
  </si>
  <si>
    <t>24-2</t>
    <phoneticPr fontId="1"/>
  </si>
  <si>
    <t>損失及び買取資金貸付事業資金</t>
  </si>
  <si>
    <t>水産バリューチェーン事業のうち流通促進・消費等拡大対策事業のうち特定水産物供給平準化事業</t>
  </si>
  <si>
    <t>国産水産物需給変動調整事業資金</t>
    <rPh sb="0" eb="2">
      <t>コクサン</t>
    </rPh>
    <rPh sb="2" eb="5">
      <t>スイサンブツ</t>
    </rPh>
    <rPh sb="5" eb="7">
      <t>ジュキュウ</t>
    </rPh>
    <rPh sb="7" eb="9">
      <t>ヘンドウ</t>
    </rPh>
    <rPh sb="9" eb="11">
      <t>チョウセイ</t>
    </rPh>
    <rPh sb="11" eb="13">
      <t>ジギョウ</t>
    </rPh>
    <rPh sb="13" eb="15">
      <t>シキン</t>
    </rPh>
    <phoneticPr fontId="16"/>
  </si>
  <si>
    <t>水産バリューチェーン事業のうち流通促進・消費等拡大対策事業のうち特定水産物供給平準化事業</t>
    <phoneticPr fontId="1"/>
  </si>
  <si>
    <t>国際漁業等再編対策事業資金</t>
    <rPh sb="0" eb="2">
      <t>コクサイ</t>
    </rPh>
    <rPh sb="2" eb="4">
      <t>ギョギョウ</t>
    </rPh>
    <rPh sb="4" eb="5">
      <t>トウ</t>
    </rPh>
    <rPh sb="5" eb="7">
      <t>サイヘン</t>
    </rPh>
    <rPh sb="7" eb="9">
      <t>タイサク</t>
    </rPh>
    <rPh sb="9" eb="11">
      <t>ジギョウ</t>
    </rPh>
    <rPh sb="11" eb="13">
      <t>シキン</t>
    </rPh>
    <phoneticPr fontId="16"/>
  </si>
  <si>
    <t>国際漁業等再編対策事業</t>
    <rPh sb="0" eb="2">
      <t>コクサイ</t>
    </rPh>
    <rPh sb="2" eb="4">
      <t>ギョギョウ</t>
    </rPh>
    <rPh sb="4" eb="5">
      <t>トウ</t>
    </rPh>
    <rPh sb="5" eb="7">
      <t>サイヘン</t>
    </rPh>
    <rPh sb="7" eb="9">
      <t>タイサク</t>
    </rPh>
    <rPh sb="9" eb="11">
      <t>ジギョウ</t>
    </rPh>
    <phoneticPr fontId="16"/>
  </si>
  <si>
    <t>担い手代船取得支援リース料助成基金</t>
    <rPh sb="0" eb="1">
      <t>ニナ</t>
    </rPh>
    <rPh sb="2" eb="3">
      <t>テ</t>
    </rPh>
    <rPh sb="3" eb="4">
      <t>ダイ</t>
    </rPh>
    <rPh sb="4" eb="5">
      <t>フネ</t>
    </rPh>
    <rPh sb="5" eb="7">
      <t>シュトク</t>
    </rPh>
    <rPh sb="7" eb="9">
      <t>シエン</t>
    </rPh>
    <rPh sb="12" eb="13">
      <t>リョウ</t>
    </rPh>
    <rPh sb="13" eb="15">
      <t>ジョセイ</t>
    </rPh>
    <rPh sb="15" eb="17">
      <t>キキン</t>
    </rPh>
    <phoneticPr fontId="16"/>
  </si>
  <si>
    <t>担い手代船取得支援リース事業</t>
    <rPh sb="0" eb="1">
      <t>ニナ</t>
    </rPh>
    <rPh sb="2" eb="3">
      <t>テ</t>
    </rPh>
    <rPh sb="3" eb="5">
      <t>ダイセン</t>
    </rPh>
    <rPh sb="5" eb="7">
      <t>シュトク</t>
    </rPh>
    <rPh sb="7" eb="9">
      <t>シエン</t>
    </rPh>
    <rPh sb="12" eb="14">
      <t>ジギョウ</t>
    </rPh>
    <phoneticPr fontId="16"/>
  </si>
  <si>
    <t>漁業経営安定対策基金</t>
    <rPh sb="0" eb="2">
      <t>ギョギョウ</t>
    </rPh>
    <rPh sb="2" eb="4">
      <t>ケイエイ</t>
    </rPh>
    <rPh sb="4" eb="6">
      <t>アンテイ</t>
    </rPh>
    <rPh sb="6" eb="8">
      <t>タイサク</t>
    </rPh>
    <rPh sb="8" eb="10">
      <t>キキン</t>
    </rPh>
    <phoneticPr fontId="16"/>
  </si>
  <si>
    <t>漁業収入安定対策事業</t>
    <rPh sb="0" eb="2">
      <t>ギョギョウ</t>
    </rPh>
    <rPh sb="2" eb="4">
      <t>シュウニュウ</t>
    </rPh>
    <rPh sb="4" eb="6">
      <t>アンテイ</t>
    </rPh>
    <rPh sb="6" eb="8">
      <t>タイサク</t>
    </rPh>
    <rPh sb="8" eb="10">
      <t>ジギョウ</t>
    </rPh>
    <phoneticPr fontId="16"/>
  </si>
  <si>
    <t>全国漁業共済組合連合会</t>
    <rPh sb="0" eb="2">
      <t>ゼンコク</t>
    </rPh>
    <rPh sb="2" eb="4">
      <t>ギョギョウ</t>
    </rPh>
    <rPh sb="4" eb="6">
      <t>キョウサイ</t>
    </rPh>
    <rPh sb="6" eb="8">
      <t>クミアイ</t>
    </rPh>
    <rPh sb="8" eb="11">
      <t>レンゴウカイ</t>
    </rPh>
    <phoneticPr fontId="16"/>
  </si>
  <si>
    <t>漁業構造改革総合対策事業</t>
    <rPh sb="0" eb="2">
      <t>ギョギョウ</t>
    </rPh>
    <rPh sb="2" eb="4">
      <t>コウゾウ</t>
    </rPh>
    <rPh sb="4" eb="6">
      <t>カイカク</t>
    </rPh>
    <rPh sb="6" eb="8">
      <t>ソウゴウ</t>
    </rPh>
    <rPh sb="8" eb="10">
      <t>タイサク</t>
    </rPh>
    <rPh sb="10" eb="12">
      <t>ジギョウ</t>
    </rPh>
    <phoneticPr fontId="1"/>
  </si>
  <si>
    <t>回転型</t>
    <rPh sb="0" eb="2">
      <t>カイテン</t>
    </rPh>
    <rPh sb="2" eb="3">
      <t>ガタ</t>
    </rPh>
    <phoneticPr fontId="16"/>
  </si>
  <si>
    <t>水産業体質強化総合対策事業基金</t>
    <rPh sb="0" eb="2">
      <t>スイサン</t>
    </rPh>
    <rPh sb="2" eb="3">
      <t>ギョウ</t>
    </rPh>
    <rPh sb="3" eb="5">
      <t>タイシツ</t>
    </rPh>
    <rPh sb="5" eb="7">
      <t>キョウカ</t>
    </rPh>
    <rPh sb="7" eb="9">
      <t>ソウゴウ</t>
    </rPh>
    <rPh sb="9" eb="11">
      <t>タイサク</t>
    </rPh>
    <rPh sb="11" eb="13">
      <t>ジギョウ</t>
    </rPh>
    <rPh sb="13" eb="15">
      <t>キキン</t>
    </rPh>
    <phoneticPr fontId="15"/>
  </si>
  <si>
    <t>鯨類資源持続的利用支援調査事業</t>
  </si>
  <si>
    <t>回転型</t>
    <rPh sb="0" eb="2">
      <t>カイテン</t>
    </rPh>
    <rPh sb="2" eb="3">
      <t>ガタ</t>
    </rPh>
    <phoneticPr fontId="15"/>
  </si>
  <si>
    <t>補助</t>
    <rPh sb="0" eb="2">
      <t>ホジョ</t>
    </rPh>
    <phoneticPr fontId="15"/>
  </si>
  <si>
    <t>有害生物漁業被害防止総合対策基金</t>
    <rPh sb="0" eb="2">
      <t>ユウガイ</t>
    </rPh>
    <rPh sb="2" eb="4">
      <t>セイブツ</t>
    </rPh>
    <rPh sb="4" eb="6">
      <t>ギョギョウ</t>
    </rPh>
    <rPh sb="6" eb="8">
      <t>ヒガイ</t>
    </rPh>
    <rPh sb="8" eb="10">
      <t>ボウシ</t>
    </rPh>
    <rPh sb="10" eb="12">
      <t>ソウゴウ</t>
    </rPh>
    <rPh sb="12" eb="14">
      <t>タイサク</t>
    </rPh>
    <rPh sb="14" eb="16">
      <t>キキン</t>
    </rPh>
    <phoneticPr fontId="16"/>
  </si>
  <si>
    <t>有害生物漁業被害防止総合対策事業</t>
    <rPh sb="0" eb="2">
      <t>ユウガイ</t>
    </rPh>
    <rPh sb="2" eb="4">
      <t>セイブツ</t>
    </rPh>
    <rPh sb="4" eb="6">
      <t>ギョギョウ</t>
    </rPh>
    <rPh sb="6" eb="8">
      <t>ヒガイ</t>
    </rPh>
    <rPh sb="8" eb="10">
      <t>ボウシ</t>
    </rPh>
    <rPh sb="10" eb="12">
      <t>ソウゴウ</t>
    </rPh>
    <rPh sb="12" eb="14">
      <t>タイサク</t>
    </rPh>
    <rPh sb="14" eb="16">
      <t>ジギョウ</t>
    </rPh>
    <phoneticPr fontId="16"/>
  </si>
  <si>
    <t>漁業経営セーフティーネット構築等事業基金</t>
    <rPh sb="0" eb="2">
      <t>ギョギョウ</t>
    </rPh>
    <rPh sb="2" eb="4">
      <t>ケイエイ</t>
    </rPh>
    <rPh sb="11" eb="12">
      <t>トウ</t>
    </rPh>
    <rPh sb="12" eb="14">
      <t>ジギョウ</t>
    </rPh>
    <rPh sb="14" eb="16">
      <t>キキン</t>
    </rPh>
    <phoneticPr fontId="16"/>
  </si>
  <si>
    <t>漁業経営セーフティーネット構築事業</t>
  </si>
  <si>
    <t>韓国・中国等外国漁船操業対策基金</t>
    <rPh sb="0" eb="2">
      <t>カンコク</t>
    </rPh>
    <rPh sb="3" eb="5">
      <t>チュウゴク</t>
    </rPh>
    <rPh sb="5" eb="6">
      <t>トウ</t>
    </rPh>
    <rPh sb="6" eb="8">
      <t>ガイコク</t>
    </rPh>
    <rPh sb="8" eb="10">
      <t>ギョセン</t>
    </rPh>
    <rPh sb="10" eb="12">
      <t>ソウギョウ</t>
    </rPh>
    <rPh sb="12" eb="14">
      <t>タイサク</t>
    </rPh>
    <rPh sb="14" eb="16">
      <t>キキン</t>
    </rPh>
    <phoneticPr fontId="16"/>
  </si>
  <si>
    <t>韓国・中国等外国漁船操業対策基金事業</t>
    <rPh sb="0" eb="2">
      <t>カンコク</t>
    </rPh>
    <rPh sb="3" eb="5">
      <t>チュウゴク</t>
    </rPh>
    <rPh sb="5" eb="6">
      <t>トウ</t>
    </rPh>
    <rPh sb="6" eb="8">
      <t>ガイコク</t>
    </rPh>
    <rPh sb="8" eb="10">
      <t>ギョセン</t>
    </rPh>
    <rPh sb="10" eb="12">
      <t>ソウギョウ</t>
    </rPh>
    <rPh sb="12" eb="14">
      <t>タイサク</t>
    </rPh>
    <rPh sb="14" eb="16">
      <t>キキン</t>
    </rPh>
    <rPh sb="16" eb="18">
      <t>ジギョウ</t>
    </rPh>
    <phoneticPr fontId="16"/>
  </si>
  <si>
    <t>沖縄漁業基金</t>
    <rPh sb="0" eb="2">
      <t>オキナワ</t>
    </rPh>
    <rPh sb="2" eb="4">
      <t>ギョギョウ</t>
    </rPh>
    <rPh sb="4" eb="6">
      <t>キキン</t>
    </rPh>
    <phoneticPr fontId="16"/>
  </si>
  <si>
    <t>①沖縄漁業基金事業
②沖縄漁業安定基金事業</t>
    <rPh sb="1" eb="3">
      <t>オキナワ</t>
    </rPh>
    <rPh sb="3" eb="5">
      <t>ギョギョウ</t>
    </rPh>
    <rPh sb="5" eb="7">
      <t>キキン</t>
    </rPh>
    <rPh sb="7" eb="9">
      <t>ジギョウ</t>
    </rPh>
    <rPh sb="11" eb="13">
      <t>オキナワ</t>
    </rPh>
    <rPh sb="13" eb="15">
      <t>ギョギョウ</t>
    </rPh>
    <rPh sb="15" eb="17">
      <t>アンテイ</t>
    </rPh>
    <rPh sb="17" eb="19">
      <t>キキン</t>
    </rPh>
    <rPh sb="19" eb="21">
      <t>ジギョウ</t>
    </rPh>
    <phoneticPr fontId="16"/>
  </si>
  <si>
    <t>水産業競争力強化基金</t>
  </si>
  <si>
    <t>水産業競争力強化緊急事業</t>
  </si>
  <si>
    <t>36</t>
  </si>
  <si>
    <t>取崩し型</t>
    <rPh sb="0" eb="2">
      <t>トリクズシ</t>
    </rPh>
    <rPh sb="3" eb="4">
      <t>ガタ</t>
    </rPh>
    <phoneticPr fontId="10"/>
  </si>
  <si>
    <t>37</t>
  </si>
  <si>
    <t>加工原料乳生産者積立金</t>
    <rPh sb="0" eb="2">
      <t>カコウ</t>
    </rPh>
    <rPh sb="2" eb="5">
      <t>ゲンリョウニュウ</t>
    </rPh>
    <rPh sb="5" eb="8">
      <t>セイサンシャ</t>
    </rPh>
    <rPh sb="8" eb="11">
      <t>ツミタテキン</t>
    </rPh>
    <phoneticPr fontId="16"/>
  </si>
  <si>
    <t>加工原料乳生産者経営安定対策事業</t>
    <rPh sb="8" eb="10">
      <t>ケイエイ</t>
    </rPh>
    <rPh sb="10" eb="12">
      <t>アンテイ</t>
    </rPh>
    <rPh sb="12" eb="14">
      <t>タイサク</t>
    </rPh>
    <rPh sb="14" eb="16">
      <t>ジギョウ</t>
    </rPh>
    <phoneticPr fontId="16"/>
  </si>
  <si>
    <t>ホクレン農業協同組合連合会等</t>
    <rPh sb="4" eb="6">
      <t>ノウギョウ</t>
    </rPh>
    <rPh sb="6" eb="8">
      <t>キョウドウ</t>
    </rPh>
    <rPh sb="8" eb="10">
      <t>クミアイ</t>
    </rPh>
    <rPh sb="10" eb="13">
      <t>レンゴウカイ</t>
    </rPh>
    <rPh sb="13" eb="14">
      <t>トウ</t>
    </rPh>
    <phoneticPr fontId="16"/>
  </si>
  <si>
    <t>畜産高度化支援リース基金</t>
  </si>
  <si>
    <t>畜産高度化支援リース事業</t>
  </si>
  <si>
    <t>回転型</t>
  </si>
  <si>
    <t>貸付</t>
  </si>
  <si>
    <t>貸付機械取得資金　　　　　　　　　　　　　　　　　　　　　　　　　　　　　　　　　　　　　　　　　　　　　　　　　　　　　　　　　　　　</t>
  </si>
  <si>
    <t>食肉加工施設等整備リース事業貸付機械取得資金造成事業</t>
  </si>
  <si>
    <t>日本ハム・ソーセージ工業協同組合</t>
  </si>
  <si>
    <t>生産者積立金</t>
    <rPh sb="0" eb="3">
      <t>セイサンシャ</t>
    </rPh>
    <rPh sb="3" eb="6">
      <t>ツミタテキン</t>
    </rPh>
    <phoneticPr fontId="16"/>
  </si>
  <si>
    <t>肉用子牛生産者補給金</t>
    <rPh sb="0" eb="2">
      <t>ニクヨウ</t>
    </rPh>
    <rPh sb="2" eb="4">
      <t>コウシ</t>
    </rPh>
    <rPh sb="4" eb="7">
      <t>セイサンシャ</t>
    </rPh>
    <rPh sb="7" eb="10">
      <t>ホキュウキン</t>
    </rPh>
    <phoneticPr fontId="16"/>
  </si>
  <si>
    <t>畜産経営維持緊急支援資金融通事業基金</t>
    <rPh sb="0" eb="2">
      <t>チクサン</t>
    </rPh>
    <rPh sb="2" eb="4">
      <t>ケイエイ</t>
    </rPh>
    <rPh sb="4" eb="6">
      <t>イジ</t>
    </rPh>
    <rPh sb="6" eb="8">
      <t>キンキュウ</t>
    </rPh>
    <rPh sb="8" eb="10">
      <t>シエン</t>
    </rPh>
    <rPh sb="10" eb="12">
      <t>シキン</t>
    </rPh>
    <rPh sb="12" eb="14">
      <t>ユウズウ</t>
    </rPh>
    <rPh sb="14" eb="16">
      <t>ジギョウ</t>
    </rPh>
    <rPh sb="16" eb="18">
      <t>キキン</t>
    </rPh>
    <phoneticPr fontId="16"/>
  </si>
  <si>
    <t>畜産経営維持緊急支援資金融通事業</t>
    <rPh sb="0" eb="2">
      <t>チクサン</t>
    </rPh>
    <rPh sb="2" eb="4">
      <t>ケイエイ</t>
    </rPh>
    <rPh sb="4" eb="6">
      <t>イジ</t>
    </rPh>
    <rPh sb="6" eb="8">
      <t>キンキュウ</t>
    </rPh>
    <rPh sb="8" eb="10">
      <t>シエン</t>
    </rPh>
    <rPh sb="10" eb="12">
      <t>シキン</t>
    </rPh>
    <rPh sb="12" eb="14">
      <t>ユウズウ</t>
    </rPh>
    <rPh sb="14" eb="16">
      <t>ジギョウ</t>
    </rPh>
    <phoneticPr fontId="16"/>
  </si>
  <si>
    <t>調整資金</t>
    <rPh sb="0" eb="2">
      <t>チョウセイ</t>
    </rPh>
    <rPh sb="2" eb="4">
      <t>シキン</t>
    </rPh>
    <phoneticPr fontId="16"/>
  </si>
  <si>
    <t>－</t>
  </si>
  <si>
    <t>畜産業振興資金</t>
    <rPh sb="0" eb="3">
      <t>チクサンギョウ</t>
    </rPh>
    <rPh sb="3" eb="5">
      <t>シンコウ</t>
    </rPh>
    <rPh sb="5" eb="7">
      <t>シキン</t>
    </rPh>
    <phoneticPr fontId="16"/>
  </si>
  <si>
    <t>取崩し型
回転型</t>
    <rPh sb="0" eb="2">
      <t>トリクズシ</t>
    </rPh>
    <rPh sb="3" eb="4">
      <t>ガタ</t>
    </rPh>
    <rPh sb="5" eb="7">
      <t>カイテン</t>
    </rPh>
    <rPh sb="7" eb="8">
      <t>ガタ</t>
    </rPh>
    <phoneticPr fontId="16"/>
  </si>
  <si>
    <t>農業信用保険事業交付金</t>
  </si>
  <si>
    <t>融資保険基盤強化事業交付金交付事業</t>
  </si>
  <si>
    <t>農業信用保証保険基盤安定事業</t>
  </si>
  <si>
    <t>農業信用保証保険基盤強化事業（大規模災害被災農業者等支援対策（実質無担保無保証人事業））</t>
    <rPh sb="10" eb="12">
      <t>キョウカ</t>
    </rPh>
    <rPh sb="15" eb="18">
      <t>ダイキボ</t>
    </rPh>
    <rPh sb="18" eb="20">
      <t>サイガイ</t>
    </rPh>
    <rPh sb="20" eb="22">
      <t>ヒサイ</t>
    </rPh>
    <rPh sb="22" eb="25">
      <t>ノウギョウシャ</t>
    </rPh>
    <rPh sb="25" eb="26">
      <t>トウ</t>
    </rPh>
    <rPh sb="26" eb="28">
      <t>シエン</t>
    </rPh>
    <rPh sb="28" eb="30">
      <t>タイサク</t>
    </rPh>
    <phoneticPr fontId="21"/>
  </si>
  <si>
    <t>農業経営金融支援対策費補助金</t>
  </si>
  <si>
    <t>農業経営維持支援緊急保証事業</t>
  </si>
  <si>
    <t>熊本県農業信用基金協会他19協会</t>
    <rPh sb="0" eb="3">
      <t>クマモトケン</t>
    </rPh>
    <rPh sb="3" eb="5">
      <t>ノウギョウ</t>
    </rPh>
    <rPh sb="5" eb="7">
      <t>シンヨウ</t>
    </rPh>
    <rPh sb="7" eb="9">
      <t>キキン</t>
    </rPh>
    <rPh sb="9" eb="11">
      <t>キョウカイ</t>
    </rPh>
    <rPh sb="11" eb="12">
      <t>ホカ</t>
    </rPh>
    <rPh sb="14" eb="16">
      <t>キョウカイ</t>
    </rPh>
    <phoneticPr fontId="16"/>
  </si>
  <si>
    <t>鹿児島県農業信用基金協会他13協会</t>
    <rPh sb="0" eb="4">
      <t>カゴシマケン</t>
    </rPh>
    <rPh sb="4" eb="6">
      <t>ノウギョウ</t>
    </rPh>
    <rPh sb="6" eb="8">
      <t>シンヨウ</t>
    </rPh>
    <rPh sb="8" eb="10">
      <t>キキン</t>
    </rPh>
    <rPh sb="10" eb="12">
      <t>キョウカイ</t>
    </rPh>
    <rPh sb="12" eb="13">
      <t>ホカ</t>
    </rPh>
    <rPh sb="15" eb="17">
      <t>キョウカイ</t>
    </rPh>
    <phoneticPr fontId="16"/>
  </si>
  <si>
    <t>岩手県農業信用基金協会他２協会</t>
  </si>
  <si>
    <t>農業信用保証保険基盤強化事業（大規模災害被災農業者等支援対策（実質無担保無保証人事業））</t>
    <rPh sb="15" eb="18">
      <t>ダイキボ</t>
    </rPh>
    <rPh sb="18" eb="20">
      <t>サイガイ</t>
    </rPh>
    <rPh sb="20" eb="22">
      <t>ヒサイ</t>
    </rPh>
    <rPh sb="22" eb="24">
      <t>ノウギョウ</t>
    </rPh>
    <rPh sb="24" eb="25">
      <t>シャ</t>
    </rPh>
    <rPh sb="25" eb="26">
      <t>トウ</t>
    </rPh>
    <rPh sb="26" eb="28">
      <t>シエン</t>
    </rPh>
    <rPh sb="28" eb="30">
      <t>タイサク</t>
    </rPh>
    <rPh sb="31" eb="33">
      <t>ジッシツ</t>
    </rPh>
    <rPh sb="33" eb="36">
      <t>ムタンポ</t>
    </rPh>
    <rPh sb="36" eb="39">
      <t>ムホショウ</t>
    </rPh>
    <rPh sb="39" eb="40">
      <t>ニン</t>
    </rPh>
    <rPh sb="40" eb="42">
      <t>ジギョウ</t>
    </rPh>
    <phoneticPr fontId="21"/>
  </si>
  <si>
    <t>熊本県農業信用基金協会他16協会</t>
    <rPh sb="0" eb="3">
      <t>クマモトケン</t>
    </rPh>
    <rPh sb="3" eb="5">
      <t>ノウギョウ</t>
    </rPh>
    <rPh sb="5" eb="7">
      <t>シンヨウ</t>
    </rPh>
    <rPh sb="7" eb="9">
      <t>キキン</t>
    </rPh>
    <rPh sb="9" eb="11">
      <t>キョウカイ</t>
    </rPh>
    <rPh sb="11" eb="12">
      <t>ホカ</t>
    </rPh>
    <rPh sb="14" eb="16">
      <t>キョウカイ</t>
    </rPh>
    <phoneticPr fontId="16"/>
  </si>
  <si>
    <t>林業信用保証事業交付金</t>
  </si>
  <si>
    <t>漁業緊急保証対策事業交付金</t>
  </si>
  <si>
    <t>漁業緊急保証対策事業</t>
  </si>
  <si>
    <t>全国漁業信用基金協会他４漁業信用基金協会</t>
  </si>
  <si>
    <t>経済産業省</t>
    <rPh sb="0" eb="2">
      <t>ケイザイ</t>
    </rPh>
    <rPh sb="2" eb="5">
      <t>サンギョウショウ</t>
    </rPh>
    <phoneticPr fontId="1"/>
  </si>
  <si>
    <t>環境・安全等対策基金</t>
  </si>
  <si>
    <t>環境・安全等対策事業（環境保全・構造改善促進利子補給事業に係るもの）</t>
    <rPh sb="0" eb="2">
      <t>カンキョウ</t>
    </rPh>
    <rPh sb="3" eb="6">
      <t>アンゼントウ</t>
    </rPh>
    <rPh sb="6" eb="8">
      <t>タイサク</t>
    </rPh>
    <rPh sb="8" eb="10">
      <t>ジギョウ</t>
    </rPh>
    <rPh sb="11" eb="13">
      <t>カンキョウ</t>
    </rPh>
    <rPh sb="13" eb="15">
      <t>ホゼン</t>
    </rPh>
    <rPh sb="16" eb="18">
      <t>コウゾウ</t>
    </rPh>
    <rPh sb="18" eb="20">
      <t>カイゼン</t>
    </rPh>
    <rPh sb="20" eb="22">
      <t>ソクシン</t>
    </rPh>
    <rPh sb="22" eb="24">
      <t>リシ</t>
    </rPh>
    <rPh sb="24" eb="26">
      <t>ホキュウ</t>
    </rPh>
    <rPh sb="26" eb="28">
      <t>ジギョウ</t>
    </rPh>
    <rPh sb="29" eb="30">
      <t>カカ</t>
    </rPh>
    <phoneticPr fontId="1"/>
  </si>
  <si>
    <t>一般社団法人全国石油協会</t>
    <rPh sb="0" eb="2">
      <t>イッパン</t>
    </rPh>
    <rPh sb="2" eb="6">
      <t>シャダンホウジン</t>
    </rPh>
    <phoneticPr fontId="1"/>
  </si>
  <si>
    <t>取崩し型
運用型</t>
    <rPh sb="0" eb="2">
      <t>トリクズ</t>
    </rPh>
    <rPh sb="3" eb="4">
      <t>ガタ</t>
    </rPh>
    <rPh sb="5" eb="8">
      <t>ウンヨウガタ</t>
    </rPh>
    <phoneticPr fontId="1"/>
  </si>
  <si>
    <t>利子助成・補給</t>
    <rPh sb="0" eb="2">
      <t>リシ</t>
    </rPh>
    <rPh sb="2" eb="4">
      <t>ジョセイ</t>
    </rPh>
    <rPh sb="5" eb="7">
      <t>ホキュウ</t>
    </rPh>
    <phoneticPr fontId="1"/>
  </si>
  <si>
    <t>構造改善促進リース助成事業（灯油配送合理化促進事業に係るもの）</t>
    <rPh sb="0" eb="2">
      <t>コウゾウ</t>
    </rPh>
    <rPh sb="2" eb="4">
      <t>カイゼン</t>
    </rPh>
    <rPh sb="4" eb="6">
      <t>ソクシン</t>
    </rPh>
    <rPh sb="9" eb="11">
      <t>ジョセイ</t>
    </rPh>
    <rPh sb="11" eb="13">
      <t>ジギョウ</t>
    </rPh>
    <rPh sb="14" eb="16">
      <t>トウユ</t>
    </rPh>
    <rPh sb="16" eb="18">
      <t>ハイソウ</t>
    </rPh>
    <rPh sb="18" eb="21">
      <t>ゴウリカ</t>
    </rPh>
    <rPh sb="21" eb="23">
      <t>ソクシン</t>
    </rPh>
    <rPh sb="23" eb="25">
      <t>ジギョウ</t>
    </rPh>
    <rPh sb="26" eb="27">
      <t>カカワ</t>
    </rPh>
    <phoneticPr fontId="1"/>
  </si>
  <si>
    <t>1-3</t>
  </si>
  <si>
    <t>揮発油販売業経営合理化基金</t>
  </si>
  <si>
    <t>揮発油販売業の信用保証事業　等</t>
    <rPh sb="0" eb="3">
      <t>キハツユ</t>
    </rPh>
    <rPh sb="3" eb="6">
      <t>ハンバイギョウ</t>
    </rPh>
    <phoneticPr fontId="1"/>
  </si>
  <si>
    <t>保有型</t>
    <rPh sb="0" eb="2">
      <t>ホユウ</t>
    </rPh>
    <rPh sb="2" eb="3">
      <t>ガタ</t>
    </rPh>
    <phoneticPr fontId="1"/>
  </si>
  <si>
    <t>債務保証</t>
    <rPh sb="0" eb="2">
      <t>サイム</t>
    </rPh>
    <rPh sb="2" eb="4">
      <t>ホショウ</t>
    </rPh>
    <phoneticPr fontId="1"/>
  </si>
  <si>
    <t>航空機国際共同開発促進基金</t>
    <rPh sb="0" eb="3">
      <t>コウクウキ</t>
    </rPh>
    <rPh sb="3" eb="5">
      <t>コクサイ</t>
    </rPh>
    <rPh sb="5" eb="7">
      <t>キョウドウ</t>
    </rPh>
    <rPh sb="7" eb="9">
      <t>カイハツ</t>
    </rPh>
    <rPh sb="9" eb="11">
      <t>ソクシン</t>
    </rPh>
    <rPh sb="11" eb="13">
      <t>キキン</t>
    </rPh>
    <phoneticPr fontId="1"/>
  </si>
  <si>
    <t>開発助成事業（助成、利子補給）</t>
    <rPh sb="0" eb="2">
      <t>カイハツ</t>
    </rPh>
    <rPh sb="2" eb="4">
      <t>ジョセイ</t>
    </rPh>
    <rPh sb="4" eb="6">
      <t>ジギョウ</t>
    </rPh>
    <rPh sb="7" eb="9">
      <t>ジョセイ</t>
    </rPh>
    <rPh sb="10" eb="12">
      <t>リシ</t>
    </rPh>
    <rPh sb="12" eb="14">
      <t>ホキュウ</t>
    </rPh>
    <phoneticPr fontId="1"/>
  </si>
  <si>
    <t>公益財団法人航空機国際共同開発促進基金</t>
    <rPh sb="0" eb="2">
      <t>コウエキ</t>
    </rPh>
    <rPh sb="2" eb="6">
      <t>ザイダンホウジン</t>
    </rPh>
    <rPh sb="6" eb="9">
      <t>コウクウキ</t>
    </rPh>
    <rPh sb="9" eb="11">
      <t>コクサイ</t>
    </rPh>
    <rPh sb="11" eb="13">
      <t>キョウドウ</t>
    </rPh>
    <rPh sb="13" eb="15">
      <t>カイハツ</t>
    </rPh>
    <rPh sb="15" eb="17">
      <t>ソクシン</t>
    </rPh>
    <rPh sb="17" eb="19">
      <t>キキン</t>
    </rPh>
    <phoneticPr fontId="1"/>
  </si>
  <si>
    <t>利子助成・補給、補助</t>
    <rPh sb="0" eb="2">
      <t>リシ</t>
    </rPh>
    <rPh sb="2" eb="4">
      <t>ジョセイ</t>
    </rPh>
    <rPh sb="5" eb="7">
      <t>ホキュウ</t>
    </rPh>
    <rPh sb="8" eb="10">
      <t>ホジョ</t>
    </rPh>
    <phoneticPr fontId="1"/>
  </si>
  <si>
    <t>特定鉱害復旧事業等基金</t>
  </si>
  <si>
    <t>特定鉱害復旧事業</t>
    <rPh sb="0" eb="2">
      <t>トクテイ</t>
    </rPh>
    <rPh sb="2" eb="4">
      <t>コウガイ</t>
    </rPh>
    <rPh sb="4" eb="6">
      <t>フッキュウ</t>
    </rPh>
    <rPh sb="6" eb="8">
      <t>ジギョウ</t>
    </rPh>
    <phoneticPr fontId="1"/>
  </si>
  <si>
    <t>公益財団法人特定鉱害復旧事業センター　等１２法人</t>
    <rPh sb="0" eb="2">
      <t>コウエキ</t>
    </rPh>
    <rPh sb="2" eb="6">
      <t>ザイダンホウジン</t>
    </rPh>
    <phoneticPr fontId="1"/>
  </si>
  <si>
    <t>運用型</t>
    <rPh sb="0" eb="3">
      <t>ウンヨウガタ</t>
    </rPh>
    <phoneticPr fontId="1"/>
  </si>
  <si>
    <t>経営安定関連保証等特別基金</t>
    <rPh sb="0" eb="2">
      <t>ケイエイ</t>
    </rPh>
    <rPh sb="2" eb="4">
      <t>アンテイ</t>
    </rPh>
    <rPh sb="4" eb="6">
      <t>カンレン</t>
    </rPh>
    <rPh sb="6" eb="9">
      <t>ホショウナド</t>
    </rPh>
    <rPh sb="9" eb="11">
      <t>トクベツ</t>
    </rPh>
    <rPh sb="11" eb="13">
      <t>キキン</t>
    </rPh>
    <phoneticPr fontId="1"/>
  </si>
  <si>
    <t>経営安定関連保証等対策費補助事業</t>
  </si>
  <si>
    <t>一般社団法人全国信用保証協会連合会</t>
    <rPh sb="0" eb="2">
      <t>イッパン</t>
    </rPh>
    <rPh sb="2" eb="6">
      <t>シャダンホウジン</t>
    </rPh>
    <phoneticPr fontId="1"/>
  </si>
  <si>
    <t>貸付、補助、補てん</t>
    <rPh sb="0" eb="2">
      <t>カシツケ</t>
    </rPh>
    <rPh sb="3" eb="5">
      <t>ホジョ</t>
    </rPh>
    <rPh sb="6" eb="7">
      <t>ホ</t>
    </rPh>
    <phoneticPr fontId="1"/>
  </si>
  <si>
    <t>制度改革促進基金</t>
    <rPh sb="0" eb="4">
      <t>セイドカイカク</t>
    </rPh>
    <rPh sb="4" eb="6">
      <t>ソクシン</t>
    </rPh>
    <rPh sb="6" eb="8">
      <t>キキン</t>
    </rPh>
    <phoneticPr fontId="1"/>
  </si>
  <si>
    <t>資金供給円滑化信用保証協会等補助事業</t>
  </si>
  <si>
    <t>信用保証協会</t>
    <rPh sb="0" eb="2">
      <t>シンヨウ</t>
    </rPh>
    <rPh sb="2" eb="4">
      <t>ホショウ</t>
    </rPh>
    <rPh sb="4" eb="6">
      <t>キョウカイ</t>
    </rPh>
    <phoneticPr fontId="1"/>
  </si>
  <si>
    <t>補てん</t>
    <rPh sb="0" eb="1">
      <t>ホ</t>
    </rPh>
    <phoneticPr fontId="1"/>
  </si>
  <si>
    <t>7-1</t>
    <phoneticPr fontId="1"/>
  </si>
  <si>
    <t>革靴製造業基盤強化特別対策事業基金</t>
  </si>
  <si>
    <t>革靴製造業基盤強化特別対策事業</t>
  </si>
  <si>
    <t>特定非営利活動法人日本靴工業会</t>
    <phoneticPr fontId="1"/>
  </si>
  <si>
    <t>利子助成・補給、その他</t>
    <rPh sb="0" eb="2">
      <t>リシ</t>
    </rPh>
    <rPh sb="2" eb="4">
      <t>ジョセイ</t>
    </rPh>
    <rPh sb="5" eb="7">
      <t>ホキュウ</t>
    </rPh>
    <rPh sb="10" eb="11">
      <t>タ</t>
    </rPh>
    <phoneticPr fontId="1"/>
  </si>
  <si>
    <t>7-2</t>
    <phoneticPr fontId="1"/>
  </si>
  <si>
    <t>革靴産業競争力強化事業</t>
  </si>
  <si>
    <t>革靴製造業事業基盤強化支援事業基金</t>
  </si>
  <si>
    <t>革靴製造業事業基盤強化支援事業</t>
  </si>
  <si>
    <t>一般社団法人日本皮革産業連合会</t>
    <rPh sb="0" eb="2">
      <t>イッパン</t>
    </rPh>
    <rPh sb="2" eb="4">
      <t>シャダン</t>
    </rPh>
    <rPh sb="4" eb="6">
      <t>ホウジン</t>
    </rPh>
    <phoneticPr fontId="1"/>
  </si>
  <si>
    <t>革靴製造業競争力強化事業</t>
  </si>
  <si>
    <t>一般社団法人日本皮革産業連合会</t>
    <phoneticPr fontId="1"/>
  </si>
  <si>
    <t>皮革製造業再編特別対策事業基金</t>
  </si>
  <si>
    <t>皮革製造業再編特別対策事業</t>
  </si>
  <si>
    <t>一般社団法人日本タンナーズ協会</t>
    <rPh sb="0" eb="2">
      <t>イッパン</t>
    </rPh>
    <rPh sb="2" eb="6">
      <t>シャダンホウジン</t>
    </rPh>
    <phoneticPr fontId="1"/>
  </si>
  <si>
    <t>皮革製造業競争力強化事業</t>
  </si>
  <si>
    <t>一般社団法人日本タンナーズ協会</t>
    <phoneticPr fontId="1"/>
  </si>
  <si>
    <t>皮革産業基盤強化特別振興事業基金</t>
  </si>
  <si>
    <t>皮革産業基盤強化特別振興事業</t>
  </si>
  <si>
    <t>皮革産業競争力強化事業</t>
  </si>
  <si>
    <t>11-1</t>
    <phoneticPr fontId="1"/>
  </si>
  <si>
    <t>環境対応車普及促進基金</t>
    <rPh sb="0" eb="2">
      <t>カンキョウ</t>
    </rPh>
    <rPh sb="2" eb="4">
      <t>タイオウ</t>
    </rPh>
    <rPh sb="4" eb="5">
      <t>グルマ</t>
    </rPh>
    <rPh sb="5" eb="7">
      <t>フキュウ</t>
    </rPh>
    <rPh sb="7" eb="9">
      <t>ソクシン</t>
    </rPh>
    <rPh sb="9" eb="11">
      <t>キキン</t>
    </rPh>
    <phoneticPr fontId="1"/>
  </si>
  <si>
    <t>低炭素型雇用創出産業立地推進事業</t>
  </si>
  <si>
    <t>一般社団法人環境パートナーシップ会議</t>
    <phoneticPr fontId="1"/>
  </si>
  <si>
    <t>11-2</t>
    <phoneticPr fontId="1"/>
  </si>
  <si>
    <t>産業技術研究開発拠点立地推進事業費補助金（先端技術実証・評価設備整備費等補助金）</t>
  </si>
  <si>
    <t>11-3</t>
    <phoneticPr fontId="1"/>
  </si>
  <si>
    <t>レアアース等利用産業等設備導入事業</t>
  </si>
  <si>
    <t>11-4</t>
    <phoneticPr fontId="1"/>
  </si>
  <si>
    <t>国内立地推進事業費補助金</t>
  </si>
  <si>
    <t>11-5</t>
    <phoneticPr fontId="1"/>
  </si>
  <si>
    <t>レアアース・レアメタル使用量削減・利用部品代替支援事業</t>
  </si>
  <si>
    <t>11-6</t>
    <phoneticPr fontId="1"/>
  </si>
  <si>
    <t>革新的低炭素技術集約産業国内立地推進事業</t>
  </si>
  <si>
    <t>12-1</t>
    <phoneticPr fontId="1"/>
  </si>
  <si>
    <t>省エネルギー設備導入促進基金</t>
  </si>
  <si>
    <t>省エネルギー設備導入促進リース事業（低炭素リース信用保険）</t>
    <phoneticPr fontId="1"/>
  </si>
  <si>
    <t>一般社団法人低炭素投資促進機構</t>
    <rPh sb="0" eb="2">
      <t>イッパン</t>
    </rPh>
    <rPh sb="2" eb="6">
      <t>シャダンホウジン</t>
    </rPh>
    <phoneticPr fontId="1"/>
  </si>
  <si>
    <t>12-2</t>
    <phoneticPr fontId="1"/>
  </si>
  <si>
    <t>国内クレジット制度関連事業（国内排出削減量認証制度活性化事業、温室効果ガス排出削減量連動型中小企業グリーン投資促進事業）</t>
    <rPh sb="0" eb="2">
      <t>コクナイ</t>
    </rPh>
    <rPh sb="7" eb="9">
      <t>セイド</t>
    </rPh>
    <rPh sb="9" eb="11">
      <t>カンレン</t>
    </rPh>
    <rPh sb="11" eb="13">
      <t>ジギョウ</t>
    </rPh>
    <rPh sb="14" eb="16">
      <t>コクナイ</t>
    </rPh>
    <rPh sb="16" eb="18">
      <t>ハイシュツ</t>
    </rPh>
    <rPh sb="18" eb="20">
      <t>サクゲン</t>
    </rPh>
    <rPh sb="20" eb="21">
      <t>リョウ</t>
    </rPh>
    <rPh sb="21" eb="23">
      <t>ニンショウ</t>
    </rPh>
    <rPh sb="23" eb="25">
      <t>セイド</t>
    </rPh>
    <rPh sb="25" eb="28">
      <t>カッセイカ</t>
    </rPh>
    <rPh sb="28" eb="30">
      <t>ジギョウ</t>
    </rPh>
    <rPh sb="31" eb="33">
      <t>オンシツ</t>
    </rPh>
    <rPh sb="33" eb="35">
      <t>コウカ</t>
    </rPh>
    <rPh sb="37" eb="39">
      <t>ハイシュツ</t>
    </rPh>
    <rPh sb="39" eb="41">
      <t>サクゲン</t>
    </rPh>
    <rPh sb="41" eb="42">
      <t>リョウ</t>
    </rPh>
    <rPh sb="42" eb="45">
      <t>レンドウガタ</t>
    </rPh>
    <rPh sb="45" eb="47">
      <t>チュウショウ</t>
    </rPh>
    <rPh sb="47" eb="49">
      <t>キギョウ</t>
    </rPh>
    <rPh sb="53" eb="55">
      <t>トウシ</t>
    </rPh>
    <rPh sb="55" eb="57">
      <t>ソクシン</t>
    </rPh>
    <rPh sb="57" eb="59">
      <t>ジギョウ</t>
    </rPh>
    <phoneticPr fontId="1"/>
  </si>
  <si>
    <t>12-3</t>
    <phoneticPr fontId="1"/>
  </si>
  <si>
    <t>省エネルギー設備導入促進基金</t>
    <rPh sb="0" eb="1">
      <t>ショウ</t>
    </rPh>
    <rPh sb="6" eb="8">
      <t>セツビ</t>
    </rPh>
    <rPh sb="8" eb="10">
      <t>ドウニュウ</t>
    </rPh>
    <rPh sb="10" eb="12">
      <t>ソクシン</t>
    </rPh>
    <rPh sb="12" eb="14">
      <t>キキン</t>
    </rPh>
    <phoneticPr fontId="3"/>
  </si>
  <si>
    <t>次世代自動車充電インフラ整備促進事業</t>
  </si>
  <si>
    <t>一般社団法人低炭素投資促進機構</t>
    <phoneticPr fontId="1"/>
  </si>
  <si>
    <t>12-4</t>
    <phoneticPr fontId="1"/>
  </si>
  <si>
    <t>スマートマンション導入加速化推進事業</t>
  </si>
  <si>
    <t>中小企業災害復旧基金</t>
    <rPh sb="0" eb="2">
      <t>チュウショウ</t>
    </rPh>
    <rPh sb="2" eb="4">
      <t>キギョウ</t>
    </rPh>
    <rPh sb="4" eb="6">
      <t>サイガイ</t>
    </rPh>
    <rPh sb="6" eb="8">
      <t>フッキュウ</t>
    </rPh>
    <rPh sb="8" eb="10">
      <t>キキン</t>
    </rPh>
    <phoneticPr fontId="1"/>
  </si>
  <si>
    <t>中小企業災害復旧資金利子補給事業</t>
  </si>
  <si>
    <t>独立行政法人中小企業基盤整備機構</t>
    <rPh sb="0" eb="2">
      <t>ドクリツ</t>
    </rPh>
    <rPh sb="2" eb="4">
      <t>ギョウセイ</t>
    </rPh>
    <rPh sb="4" eb="6">
      <t>ホウジン</t>
    </rPh>
    <rPh sb="6" eb="8">
      <t>チュウショウ</t>
    </rPh>
    <rPh sb="8" eb="10">
      <t>キギョウ</t>
    </rPh>
    <rPh sb="10" eb="12">
      <t>キバン</t>
    </rPh>
    <rPh sb="12" eb="14">
      <t>セイビ</t>
    </rPh>
    <rPh sb="14" eb="16">
      <t>キコウ</t>
    </rPh>
    <phoneticPr fontId="1"/>
  </si>
  <si>
    <t>中小企業再生支援基金</t>
    <rPh sb="0" eb="2">
      <t>チュウショウ</t>
    </rPh>
    <rPh sb="2" eb="4">
      <t>キギョウ</t>
    </rPh>
    <rPh sb="4" eb="6">
      <t>サイセイ</t>
    </rPh>
    <rPh sb="6" eb="8">
      <t>シエン</t>
    </rPh>
    <rPh sb="8" eb="10">
      <t>キキン</t>
    </rPh>
    <phoneticPr fontId="1"/>
  </si>
  <si>
    <t>中小企業再生支援利子補給金</t>
    <rPh sb="12" eb="13">
      <t>カネ</t>
    </rPh>
    <phoneticPr fontId="1"/>
  </si>
  <si>
    <t>新エネルギー導入促進基金</t>
  </si>
  <si>
    <t>スマートコミュニティ導入促進事業</t>
  </si>
  <si>
    <t>一般社団法人新エネルギー導入促進協議会</t>
    <rPh sb="0" eb="2">
      <t>イッパン</t>
    </rPh>
    <rPh sb="2" eb="6">
      <t>シャダンホウジン</t>
    </rPh>
    <phoneticPr fontId="1"/>
  </si>
  <si>
    <t>円高・エネルギー制約対策のための先端設備等投資促進基金</t>
  </si>
  <si>
    <t>円高・エネルギー制約対策のための先端設備等投資促進事業</t>
  </si>
  <si>
    <t>ものづくり中小企業・小規模事業者試作開発等支援事業基金</t>
    <rPh sb="23" eb="25">
      <t>ジギョウ</t>
    </rPh>
    <phoneticPr fontId="1"/>
  </si>
  <si>
    <t>全国中小企業団体中央会</t>
    <phoneticPr fontId="1"/>
  </si>
  <si>
    <t>商店街まちづくり基金</t>
    <rPh sb="8" eb="10">
      <t>キキン</t>
    </rPh>
    <phoneticPr fontId="1"/>
  </si>
  <si>
    <t>商店街まちづくり事業</t>
  </si>
  <si>
    <t>全国商店街振興組合連合会</t>
  </si>
  <si>
    <t>地域需要創造型等起業・創業促進事業基金</t>
  </si>
  <si>
    <t>地域需要創造型等起業・創業促進事業</t>
  </si>
  <si>
    <t>独立行政法人中小企業基盤整備機構</t>
    <phoneticPr fontId="1"/>
  </si>
  <si>
    <t>地域商店街活性化基金</t>
    <rPh sb="8" eb="10">
      <t>キキン</t>
    </rPh>
    <phoneticPr fontId="1"/>
  </si>
  <si>
    <t>地域商店街活性化事業</t>
  </si>
  <si>
    <t>認定支援機関による経営改善計画策定支援補助金により造成された基金</t>
    <rPh sb="19" eb="22">
      <t>ホジョキン</t>
    </rPh>
    <rPh sb="25" eb="27">
      <t>ゾウセイ</t>
    </rPh>
    <rPh sb="30" eb="32">
      <t>キキン</t>
    </rPh>
    <phoneticPr fontId="1"/>
  </si>
  <si>
    <t>認定支援機関による経営改善計画策定支援補助金</t>
  </si>
  <si>
    <t>分散型電源導入促進事業費基金</t>
    <rPh sb="0" eb="3">
      <t>ブンサンガタ</t>
    </rPh>
    <rPh sb="3" eb="5">
      <t>デンゲン</t>
    </rPh>
    <rPh sb="5" eb="7">
      <t>ドウニュウ</t>
    </rPh>
    <rPh sb="7" eb="9">
      <t>ソクシン</t>
    </rPh>
    <rPh sb="9" eb="11">
      <t>ジギョウ</t>
    </rPh>
    <rPh sb="11" eb="12">
      <t>ヒ</t>
    </rPh>
    <rPh sb="12" eb="14">
      <t>キキン</t>
    </rPh>
    <phoneticPr fontId="1"/>
  </si>
  <si>
    <t>分散型電源導入促進事業</t>
    <rPh sb="0" eb="3">
      <t>ブンサンガタ</t>
    </rPh>
    <rPh sb="3" eb="5">
      <t>デンゲン</t>
    </rPh>
    <rPh sb="5" eb="7">
      <t>ドウニュウ</t>
    </rPh>
    <rPh sb="7" eb="9">
      <t>ソクシン</t>
    </rPh>
    <rPh sb="9" eb="11">
      <t>ジギョウ</t>
    </rPh>
    <phoneticPr fontId="1"/>
  </si>
  <si>
    <t>特定非営利活動法人地球と未来の環境基金</t>
  </si>
  <si>
    <t>廃炉・汚染水対策基金（平成２５年度補正予算に係るもの）</t>
    <rPh sb="0" eb="2">
      <t>ハイロ</t>
    </rPh>
    <rPh sb="3" eb="6">
      <t>オセンスイ</t>
    </rPh>
    <rPh sb="6" eb="8">
      <t>タイサク</t>
    </rPh>
    <rPh sb="8" eb="10">
      <t>キキン</t>
    </rPh>
    <phoneticPr fontId="1"/>
  </si>
  <si>
    <t>廃炉・汚染水対策事業</t>
    <rPh sb="0" eb="2">
      <t>ハイロ</t>
    </rPh>
    <rPh sb="3" eb="6">
      <t>オセンスイ</t>
    </rPh>
    <rPh sb="6" eb="8">
      <t>タイサク</t>
    </rPh>
    <rPh sb="8" eb="10">
      <t>ジギョウ</t>
    </rPh>
    <phoneticPr fontId="1"/>
  </si>
  <si>
    <t>先端設備等導入促進補償制度推進基金</t>
  </si>
  <si>
    <t>リース手法を活用した先端設備等導入促進補償制度推進事業</t>
  </si>
  <si>
    <t>一般社団法人低炭素投資促進機構</t>
    <rPh sb="0" eb="2">
      <t>イッパン</t>
    </rPh>
    <rPh sb="2" eb="6">
      <t>シャダンホウジン</t>
    </rPh>
    <rPh sb="6" eb="9">
      <t>テイタンソ</t>
    </rPh>
    <rPh sb="9" eb="11">
      <t>トウシ</t>
    </rPh>
    <rPh sb="11" eb="13">
      <t>ソクシン</t>
    </rPh>
    <rPh sb="13" eb="15">
      <t>キコウ</t>
    </rPh>
    <phoneticPr fontId="1"/>
  </si>
  <si>
    <t>先端低炭素設備導⼊促進補償制度推進事業</t>
    <phoneticPr fontId="1"/>
  </si>
  <si>
    <t>25-1</t>
    <phoneticPr fontId="1"/>
  </si>
  <si>
    <t>廃炉・汚染水対策基金（平成２６年度補正予算に係るもの）</t>
    <rPh sb="0" eb="2">
      <t>ハイロ</t>
    </rPh>
    <rPh sb="3" eb="6">
      <t>オセンスイ</t>
    </rPh>
    <rPh sb="6" eb="8">
      <t>タイサク</t>
    </rPh>
    <rPh sb="8" eb="10">
      <t>キキン</t>
    </rPh>
    <phoneticPr fontId="1"/>
  </si>
  <si>
    <t>公益財団法人原子力安全研究協会</t>
    <rPh sb="0" eb="2">
      <t>コウエキ</t>
    </rPh>
    <rPh sb="2" eb="4">
      <t>ザイダン</t>
    </rPh>
    <rPh sb="4" eb="6">
      <t>ホウジン</t>
    </rPh>
    <rPh sb="6" eb="9">
      <t>ゲンシリョク</t>
    </rPh>
    <rPh sb="9" eb="11">
      <t>アンゼン</t>
    </rPh>
    <rPh sb="11" eb="13">
      <t>ケンキュウ</t>
    </rPh>
    <rPh sb="13" eb="15">
      <t>キョウカイ</t>
    </rPh>
    <phoneticPr fontId="1"/>
  </si>
  <si>
    <t>25-2</t>
    <phoneticPr fontId="1"/>
  </si>
  <si>
    <t>廃炉・汚染水対策基金（平成２７年度補正予算に係るもの）</t>
    <rPh sb="0" eb="2">
      <t>ハイロ</t>
    </rPh>
    <rPh sb="3" eb="6">
      <t>オセンスイ</t>
    </rPh>
    <rPh sb="6" eb="8">
      <t>タイサク</t>
    </rPh>
    <rPh sb="8" eb="10">
      <t>キキン</t>
    </rPh>
    <rPh sb="11" eb="13">
      <t>ヘイセイ</t>
    </rPh>
    <rPh sb="15" eb="17">
      <t>ネンド</t>
    </rPh>
    <rPh sb="17" eb="19">
      <t>ホセイ</t>
    </rPh>
    <rPh sb="19" eb="21">
      <t>ヨサン</t>
    </rPh>
    <rPh sb="22" eb="23">
      <t>カカ</t>
    </rPh>
    <phoneticPr fontId="1"/>
  </si>
  <si>
    <t>25-3</t>
    <phoneticPr fontId="1"/>
  </si>
  <si>
    <t>廃炉・汚染水対策基金（平成２８年度補正予算に係るもの）</t>
    <rPh sb="0" eb="2">
      <t>ハイロ</t>
    </rPh>
    <rPh sb="3" eb="6">
      <t>オセンスイ</t>
    </rPh>
    <rPh sb="6" eb="8">
      <t>タイサク</t>
    </rPh>
    <rPh sb="8" eb="10">
      <t>キキン</t>
    </rPh>
    <rPh sb="11" eb="13">
      <t>ヘイセイ</t>
    </rPh>
    <rPh sb="15" eb="17">
      <t>ネンド</t>
    </rPh>
    <rPh sb="17" eb="19">
      <t>ホセイ</t>
    </rPh>
    <rPh sb="19" eb="21">
      <t>ヨサン</t>
    </rPh>
    <rPh sb="22" eb="23">
      <t>カカ</t>
    </rPh>
    <phoneticPr fontId="1"/>
  </si>
  <si>
    <t>25-4</t>
    <phoneticPr fontId="1"/>
  </si>
  <si>
    <t>廃炉・汚染水対策基金（平成２９年度補正予算に係るもの）</t>
    <rPh sb="0" eb="2">
      <t>ハイロ</t>
    </rPh>
    <rPh sb="3" eb="6">
      <t>オセンスイ</t>
    </rPh>
    <rPh sb="6" eb="8">
      <t>タイサク</t>
    </rPh>
    <rPh sb="8" eb="10">
      <t>キキン</t>
    </rPh>
    <rPh sb="11" eb="13">
      <t>ヘイセイ</t>
    </rPh>
    <rPh sb="15" eb="17">
      <t>ネンド</t>
    </rPh>
    <rPh sb="17" eb="19">
      <t>ホセイ</t>
    </rPh>
    <rPh sb="19" eb="21">
      <t>ヨサン</t>
    </rPh>
    <rPh sb="22" eb="23">
      <t>カカ</t>
    </rPh>
    <phoneticPr fontId="1"/>
  </si>
  <si>
    <t>25-5</t>
    <phoneticPr fontId="1"/>
  </si>
  <si>
    <t>廃炉・汚染水対策基金（平成３０年度補正予算に係るもの）</t>
    <rPh sb="0" eb="2">
      <t>ハイロ</t>
    </rPh>
    <rPh sb="3" eb="6">
      <t>オセンスイ</t>
    </rPh>
    <rPh sb="6" eb="8">
      <t>タイサク</t>
    </rPh>
    <rPh sb="8" eb="10">
      <t>キキン</t>
    </rPh>
    <rPh sb="11" eb="13">
      <t>ヘイセイ</t>
    </rPh>
    <rPh sb="15" eb="17">
      <t>ネンド</t>
    </rPh>
    <rPh sb="17" eb="19">
      <t>ホセイ</t>
    </rPh>
    <rPh sb="19" eb="21">
      <t>ヨサン</t>
    </rPh>
    <rPh sb="22" eb="23">
      <t>カカ</t>
    </rPh>
    <phoneticPr fontId="1"/>
  </si>
  <si>
    <t>公益財団法人原子力安全技術センター</t>
    <rPh sb="0" eb="6">
      <t>コウエキザイダンホウジン</t>
    </rPh>
    <rPh sb="6" eb="9">
      <t>ゲンシリョク</t>
    </rPh>
    <rPh sb="9" eb="11">
      <t>アンゼン</t>
    </rPh>
    <rPh sb="11" eb="13">
      <t>ギジュツ</t>
    </rPh>
    <phoneticPr fontId="1"/>
  </si>
  <si>
    <t>26</t>
    <phoneticPr fontId="1"/>
  </si>
  <si>
    <t>中小小売・流通等合理化促進基金</t>
    <rPh sb="0" eb="2">
      <t>チュウショウ</t>
    </rPh>
    <rPh sb="2" eb="4">
      <t>コウリ</t>
    </rPh>
    <rPh sb="5" eb="8">
      <t>リュウツウナド</t>
    </rPh>
    <rPh sb="8" eb="11">
      <t>ゴウリカ</t>
    </rPh>
    <rPh sb="11" eb="13">
      <t>ソクシン</t>
    </rPh>
    <rPh sb="13" eb="15">
      <t>キキン</t>
    </rPh>
    <phoneticPr fontId="1"/>
  </si>
  <si>
    <t>中小企業消費税軽減税率対策事業</t>
    <phoneticPr fontId="1"/>
  </si>
  <si>
    <t>27</t>
    <phoneticPr fontId="1"/>
  </si>
  <si>
    <t>ムーンショット型研究開発基金</t>
  </si>
  <si>
    <t>ムーンショット型研究開発事業</t>
  </si>
  <si>
    <t>国立研究開発法人新エネルギー・産業技術総合開発機構</t>
    <rPh sb="0" eb="2">
      <t>コクリツ</t>
    </rPh>
    <rPh sb="2" eb="4">
      <t>ケンキュウ</t>
    </rPh>
    <rPh sb="4" eb="6">
      <t>カイハツ</t>
    </rPh>
    <rPh sb="6" eb="8">
      <t>ホウジン</t>
    </rPh>
    <rPh sb="8" eb="9">
      <t>シン</t>
    </rPh>
    <rPh sb="15" eb="17">
      <t>サンギョウ</t>
    </rPh>
    <rPh sb="17" eb="19">
      <t>ギジュツ</t>
    </rPh>
    <rPh sb="19" eb="21">
      <t>ソウゴウ</t>
    </rPh>
    <rPh sb="21" eb="23">
      <t>カイハツ</t>
    </rPh>
    <rPh sb="23" eb="25">
      <t>キコウ</t>
    </rPh>
    <phoneticPr fontId="1"/>
  </si>
  <si>
    <t>28</t>
    <phoneticPr fontId="1"/>
  </si>
  <si>
    <t>ポスト５Ｇ情報通信システム基盤強化研究開発基金</t>
  </si>
  <si>
    <t>ポスト５Ｇ情報通信システム基盤強化研究開発事業</t>
  </si>
  <si>
    <t>国立研究開発法人新エネルギー・産業技術総合開発機構</t>
  </si>
  <si>
    <t>29-1</t>
    <phoneticPr fontId="1"/>
  </si>
  <si>
    <t>新型コロナウイルス感染症基金</t>
  </si>
  <si>
    <t>新型コロナウイルス感染症特別利子補給事業</t>
  </si>
  <si>
    <t>29-2</t>
    <phoneticPr fontId="1"/>
  </si>
  <si>
    <t>新型コロナウイルス感染症民間制度融資利子補給事業</t>
    <phoneticPr fontId="1"/>
  </si>
  <si>
    <t>30</t>
    <phoneticPr fontId="1"/>
  </si>
  <si>
    <t>健康・医療分野におけるムーンショット型研究開発等事業</t>
    <phoneticPr fontId="1"/>
  </si>
  <si>
    <t>31</t>
    <phoneticPr fontId="1"/>
  </si>
  <si>
    <t>国内投資促進基金</t>
    <phoneticPr fontId="1"/>
  </si>
  <si>
    <t>サプライチェーン対策のための国内投資促進事業</t>
    <phoneticPr fontId="1"/>
  </si>
  <si>
    <t>32</t>
    <phoneticPr fontId="1"/>
  </si>
  <si>
    <t>グリーンイノベーション基⾦</t>
    <phoneticPr fontId="1"/>
  </si>
  <si>
    <t>グリーンイノベーション基⾦事業</t>
    <phoneticPr fontId="1"/>
  </si>
  <si>
    <t>国立研究開発法人新エネルギー・産業技術総合開発機構</t>
    <phoneticPr fontId="1"/>
  </si>
  <si>
    <t>国土交通省</t>
    <rPh sb="0" eb="2">
      <t>コクド</t>
    </rPh>
    <rPh sb="2" eb="5">
      <t>コウツウショウ</t>
    </rPh>
    <phoneticPr fontId="1"/>
  </si>
  <si>
    <t>信用・指導基金</t>
  </si>
  <si>
    <t>保有型</t>
  </si>
  <si>
    <t>建設業安定化基金</t>
  </si>
  <si>
    <t>建設業緊急安定化事業</t>
  </si>
  <si>
    <t>建設業債権保全基金</t>
  </si>
  <si>
    <t>下請債権保全支援事業</t>
  </si>
  <si>
    <t>耐震・環境不動産形成促進事業</t>
  </si>
  <si>
    <t>出資</t>
  </si>
  <si>
    <t>街なか居住再生ファンド</t>
    <rPh sb="0" eb="1">
      <t>マチ</t>
    </rPh>
    <rPh sb="3" eb="5">
      <t>キョジュウ</t>
    </rPh>
    <rPh sb="5" eb="7">
      <t>サイセイ</t>
    </rPh>
    <phoneticPr fontId="22"/>
  </si>
  <si>
    <t>回転型</t>
    <rPh sb="0" eb="3">
      <t>カイテンガタ</t>
    </rPh>
    <phoneticPr fontId="22"/>
  </si>
  <si>
    <t>出資</t>
    <rPh sb="0" eb="2">
      <t>シュッシ</t>
    </rPh>
    <phoneticPr fontId="22"/>
  </si>
  <si>
    <t>まち再生基金</t>
    <rPh sb="2" eb="4">
      <t>サイセイ</t>
    </rPh>
    <rPh sb="4" eb="6">
      <t>キキン</t>
    </rPh>
    <phoneticPr fontId="1"/>
  </si>
  <si>
    <t>まち再生出資事業</t>
    <rPh sb="2" eb="4">
      <t>サイセイ</t>
    </rPh>
    <rPh sb="4" eb="6">
      <t>シュッシ</t>
    </rPh>
    <rPh sb="6" eb="8">
      <t>ジギョウ</t>
    </rPh>
    <phoneticPr fontId="1"/>
  </si>
  <si>
    <t>出資</t>
    <rPh sb="0" eb="2">
      <t>シュッシ</t>
    </rPh>
    <phoneticPr fontId="1"/>
  </si>
  <si>
    <t>地域自立・活性化支援事業</t>
    <rPh sb="0" eb="2">
      <t>チイキ</t>
    </rPh>
    <rPh sb="2" eb="4">
      <t>ジリツ</t>
    </rPh>
    <rPh sb="5" eb="8">
      <t>カッセイカ</t>
    </rPh>
    <rPh sb="8" eb="10">
      <t>シエン</t>
    </rPh>
    <rPh sb="10" eb="12">
      <t>ジギョウ</t>
    </rPh>
    <phoneticPr fontId="1"/>
  </si>
  <si>
    <t>利根川・荒川水源地域対策基金基本基金</t>
    <rPh sb="0" eb="3">
      <t>トネガワ</t>
    </rPh>
    <rPh sb="4" eb="6">
      <t>アラカワ</t>
    </rPh>
    <rPh sb="6" eb="8">
      <t>スイゲン</t>
    </rPh>
    <rPh sb="8" eb="10">
      <t>チイキ</t>
    </rPh>
    <rPh sb="10" eb="12">
      <t>タイサク</t>
    </rPh>
    <rPh sb="12" eb="14">
      <t>キキン</t>
    </rPh>
    <rPh sb="14" eb="16">
      <t>キホン</t>
    </rPh>
    <rPh sb="16" eb="18">
      <t>キキン</t>
    </rPh>
    <phoneticPr fontId="1"/>
  </si>
  <si>
    <t>木曽三川水源地域対策基金基本基金</t>
    <rPh sb="0" eb="2">
      <t>キソ</t>
    </rPh>
    <rPh sb="2" eb="3">
      <t>サン</t>
    </rPh>
    <rPh sb="3" eb="4">
      <t>カワ</t>
    </rPh>
    <rPh sb="4" eb="6">
      <t>スイゲン</t>
    </rPh>
    <rPh sb="6" eb="8">
      <t>チイキ</t>
    </rPh>
    <rPh sb="8" eb="10">
      <t>タイサク</t>
    </rPh>
    <rPh sb="10" eb="12">
      <t>キキン</t>
    </rPh>
    <rPh sb="12" eb="14">
      <t>キホン</t>
    </rPh>
    <rPh sb="14" eb="16">
      <t>キキン</t>
    </rPh>
    <phoneticPr fontId="1"/>
  </si>
  <si>
    <t>豊川水源基金基本基金</t>
    <rPh sb="0" eb="2">
      <t>トヨカワ</t>
    </rPh>
    <rPh sb="2" eb="4">
      <t>スイゲン</t>
    </rPh>
    <rPh sb="4" eb="6">
      <t>キキン</t>
    </rPh>
    <rPh sb="6" eb="8">
      <t>キホン</t>
    </rPh>
    <rPh sb="8" eb="10">
      <t>キキン</t>
    </rPh>
    <phoneticPr fontId="1"/>
  </si>
  <si>
    <t>矢作川水源基金基本基金</t>
    <rPh sb="0" eb="2">
      <t>ヤハギ</t>
    </rPh>
    <rPh sb="2" eb="3">
      <t>カワ</t>
    </rPh>
    <rPh sb="3" eb="5">
      <t>スイゲン</t>
    </rPh>
    <rPh sb="5" eb="7">
      <t>キキン</t>
    </rPh>
    <rPh sb="7" eb="9">
      <t>キホン</t>
    </rPh>
    <rPh sb="9" eb="11">
      <t>キキン</t>
    </rPh>
    <phoneticPr fontId="1"/>
  </si>
  <si>
    <t>筑後川水源地域対策基金基本基金</t>
    <rPh sb="0" eb="3">
      <t>チクゴガワ</t>
    </rPh>
    <rPh sb="3" eb="5">
      <t>スイゲン</t>
    </rPh>
    <rPh sb="5" eb="7">
      <t>チイキ</t>
    </rPh>
    <rPh sb="7" eb="9">
      <t>タイサク</t>
    </rPh>
    <rPh sb="9" eb="11">
      <t>キキン</t>
    </rPh>
    <rPh sb="11" eb="13">
      <t>キホン</t>
    </rPh>
    <rPh sb="13" eb="15">
      <t>キキン</t>
    </rPh>
    <phoneticPr fontId="1"/>
  </si>
  <si>
    <t>吉野川水源地域対策基金基本基金</t>
    <rPh sb="0" eb="3">
      <t>ヨシノガワ</t>
    </rPh>
    <rPh sb="3" eb="5">
      <t>スイゲン</t>
    </rPh>
    <rPh sb="5" eb="7">
      <t>チイキ</t>
    </rPh>
    <rPh sb="7" eb="9">
      <t>タイサク</t>
    </rPh>
    <rPh sb="9" eb="11">
      <t>キキン</t>
    </rPh>
    <rPh sb="11" eb="13">
      <t>キホン</t>
    </rPh>
    <rPh sb="13" eb="15">
      <t>キキン</t>
    </rPh>
    <phoneticPr fontId="1"/>
  </si>
  <si>
    <t>14-1</t>
  </si>
  <si>
    <t>住宅金融円滑化緊急対策事業</t>
    <rPh sb="0" eb="2">
      <t>ジュウタク</t>
    </rPh>
    <rPh sb="2" eb="4">
      <t>キンユウ</t>
    </rPh>
    <rPh sb="4" eb="7">
      <t>エンカツカ</t>
    </rPh>
    <rPh sb="7" eb="9">
      <t>キンキュウ</t>
    </rPh>
    <rPh sb="9" eb="11">
      <t>タイサク</t>
    </rPh>
    <rPh sb="11" eb="13">
      <t>ジギョウ</t>
    </rPh>
    <phoneticPr fontId="22"/>
  </si>
  <si>
    <t>優良住宅取得支援制度の拡充による経済対策事業</t>
    <rPh sb="0" eb="2">
      <t>ユウリョウ</t>
    </rPh>
    <rPh sb="2" eb="4">
      <t>ジュウタク</t>
    </rPh>
    <rPh sb="4" eb="6">
      <t>シュトク</t>
    </rPh>
    <rPh sb="6" eb="8">
      <t>シエン</t>
    </rPh>
    <rPh sb="8" eb="10">
      <t>セイド</t>
    </rPh>
    <rPh sb="11" eb="13">
      <t>カクジュウ</t>
    </rPh>
    <rPh sb="16" eb="18">
      <t>ケイザイ</t>
    </rPh>
    <rPh sb="18" eb="20">
      <t>タイサク</t>
    </rPh>
    <rPh sb="20" eb="22">
      <t>ジギョウ</t>
    </rPh>
    <phoneticPr fontId="22"/>
  </si>
  <si>
    <t>その他</t>
    <rPh sb="2" eb="3">
      <t>タ</t>
    </rPh>
    <phoneticPr fontId="22"/>
  </si>
  <si>
    <t>14-2</t>
  </si>
  <si>
    <t>優良住宅取得支援制度の拡充による復興の推進</t>
    <rPh sb="0" eb="2">
      <t>ユウリョウ</t>
    </rPh>
    <rPh sb="2" eb="4">
      <t>ジュウタク</t>
    </rPh>
    <rPh sb="4" eb="6">
      <t>シュトク</t>
    </rPh>
    <rPh sb="6" eb="8">
      <t>シエン</t>
    </rPh>
    <rPh sb="8" eb="10">
      <t>セイド</t>
    </rPh>
    <rPh sb="11" eb="13">
      <t>カクジュウ</t>
    </rPh>
    <rPh sb="16" eb="18">
      <t>フッコウ</t>
    </rPh>
    <rPh sb="19" eb="21">
      <t>スイシン</t>
    </rPh>
    <phoneticPr fontId="22"/>
  </si>
  <si>
    <t>災害復興住宅融資等緊急対策事業</t>
    <rPh sb="0" eb="2">
      <t>サイガイ</t>
    </rPh>
    <rPh sb="2" eb="4">
      <t>フッコウ</t>
    </rPh>
    <rPh sb="4" eb="6">
      <t>ジュウタク</t>
    </rPh>
    <rPh sb="6" eb="8">
      <t>ユウシ</t>
    </rPh>
    <rPh sb="8" eb="9">
      <t>トウ</t>
    </rPh>
    <rPh sb="9" eb="11">
      <t>キンキュウ</t>
    </rPh>
    <rPh sb="11" eb="13">
      <t>タイサク</t>
    </rPh>
    <rPh sb="13" eb="15">
      <t>ジギョウ</t>
    </rPh>
    <phoneticPr fontId="22"/>
  </si>
  <si>
    <t>既往貸付者に係る返済方法の変更事業</t>
    <rPh sb="0" eb="2">
      <t>キオウ</t>
    </rPh>
    <rPh sb="2" eb="4">
      <t>カシツケ</t>
    </rPh>
    <rPh sb="4" eb="5">
      <t>シャ</t>
    </rPh>
    <rPh sb="6" eb="7">
      <t>カカ</t>
    </rPh>
    <rPh sb="8" eb="10">
      <t>ヘンサイ</t>
    </rPh>
    <rPh sb="10" eb="12">
      <t>ホウホウ</t>
    </rPh>
    <rPh sb="13" eb="15">
      <t>ヘンコウ</t>
    </rPh>
    <rPh sb="15" eb="17">
      <t>ジギョウ</t>
    </rPh>
    <phoneticPr fontId="22"/>
  </si>
  <si>
    <t>住宅保証基金</t>
    <rPh sb="0" eb="2">
      <t>ジュウタク</t>
    </rPh>
    <rPh sb="2" eb="4">
      <t>ホショウ</t>
    </rPh>
    <rPh sb="4" eb="6">
      <t>キキン</t>
    </rPh>
    <phoneticPr fontId="22"/>
  </si>
  <si>
    <t>保有型</t>
    <rPh sb="0" eb="2">
      <t>ホユウ</t>
    </rPh>
    <rPh sb="2" eb="3">
      <t>ガタ</t>
    </rPh>
    <phoneticPr fontId="22"/>
  </si>
  <si>
    <t>高齢者居住安定基金</t>
    <rPh sb="0" eb="3">
      <t>コウレイシャ</t>
    </rPh>
    <rPh sb="3" eb="5">
      <t>キョジュウ</t>
    </rPh>
    <rPh sb="5" eb="7">
      <t>アンテイ</t>
    </rPh>
    <rPh sb="7" eb="9">
      <t>キキン</t>
    </rPh>
    <phoneticPr fontId="22"/>
  </si>
  <si>
    <t>債務保証</t>
    <rPh sb="0" eb="2">
      <t>サイム</t>
    </rPh>
    <rPh sb="2" eb="4">
      <t>ホショウ</t>
    </rPh>
    <phoneticPr fontId="22"/>
  </si>
  <si>
    <t>住宅市場安定化対策給付基金</t>
  </si>
  <si>
    <t>住宅市場安定化対策事業</t>
    <rPh sb="0" eb="2">
      <t>ジュウタク</t>
    </rPh>
    <rPh sb="2" eb="4">
      <t>シジョウ</t>
    </rPh>
    <rPh sb="4" eb="7">
      <t>アンテイカ</t>
    </rPh>
    <rPh sb="7" eb="9">
      <t>タイサク</t>
    </rPh>
    <rPh sb="9" eb="11">
      <t>ジギョウ</t>
    </rPh>
    <phoneticPr fontId="22"/>
  </si>
  <si>
    <t>取崩し型</t>
    <rPh sb="3" eb="4">
      <t>ガタ</t>
    </rPh>
    <phoneticPr fontId="22"/>
  </si>
  <si>
    <t>補助</t>
    <rPh sb="0" eb="2">
      <t>ホジョ</t>
    </rPh>
    <phoneticPr fontId="22"/>
  </si>
  <si>
    <t>交通遺児に対する奨学金貸与事業</t>
    <rPh sb="0" eb="2">
      <t>コウツウ</t>
    </rPh>
    <rPh sb="2" eb="4">
      <t>イジ</t>
    </rPh>
    <rPh sb="5" eb="6">
      <t>タイ</t>
    </rPh>
    <rPh sb="8" eb="11">
      <t>ショウガクキン</t>
    </rPh>
    <rPh sb="11" eb="13">
      <t>タイヨ</t>
    </rPh>
    <rPh sb="13" eb="15">
      <t>ジギョウ</t>
    </rPh>
    <phoneticPr fontId="1"/>
  </si>
  <si>
    <t>貸付</t>
    <rPh sb="0" eb="2">
      <t>カシツケ</t>
    </rPh>
    <phoneticPr fontId="1"/>
  </si>
  <si>
    <t>交通遺児育成基金</t>
    <rPh sb="0" eb="2">
      <t>コウツウ</t>
    </rPh>
    <rPh sb="2" eb="4">
      <t>イジ</t>
    </rPh>
    <rPh sb="4" eb="6">
      <t>イクセイ</t>
    </rPh>
    <rPh sb="6" eb="8">
      <t>キキン</t>
    </rPh>
    <phoneticPr fontId="1"/>
  </si>
  <si>
    <t>環境省</t>
    <rPh sb="0" eb="3">
      <t>カンキョウショウ</t>
    </rPh>
    <phoneticPr fontId="1"/>
  </si>
  <si>
    <t>債務保証基金</t>
    <rPh sb="0" eb="2">
      <t>サイム</t>
    </rPh>
    <rPh sb="2" eb="4">
      <t>ホショウ</t>
    </rPh>
    <rPh sb="4" eb="6">
      <t>キキン</t>
    </rPh>
    <phoneticPr fontId="1"/>
  </si>
  <si>
    <t>債務保証事業</t>
    <rPh sb="0" eb="2">
      <t>サイム</t>
    </rPh>
    <rPh sb="2" eb="4">
      <t>ホショウ</t>
    </rPh>
    <rPh sb="4" eb="6">
      <t>ジギョウ</t>
    </rPh>
    <phoneticPr fontId="1"/>
  </si>
  <si>
    <t>公益財団法人産業廃棄物処理事業振興財団</t>
    <rPh sb="0" eb="2">
      <t>コウエキ</t>
    </rPh>
    <rPh sb="2" eb="6">
      <t>ザイダンホウジン</t>
    </rPh>
    <rPh sb="6" eb="8">
      <t>サンギョウ</t>
    </rPh>
    <rPh sb="8" eb="11">
      <t>ハイキブツ</t>
    </rPh>
    <rPh sb="11" eb="13">
      <t>ショリ</t>
    </rPh>
    <rPh sb="13" eb="15">
      <t>ジギョウ</t>
    </rPh>
    <rPh sb="15" eb="17">
      <t>シンコウ</t>
    </rPh>
    <rPh sb="17" eb="19">
      <t>ザイダン</t>
    </rPh>
    <phoneticPr fontId="1"/>
  </si>
  <si>
    <t>産業廃棄物適正処理推進基金（補助率3/4、7/10）</t>
    <rPh sb="0" eb="2">
      <t>サンギョウ</t>
    </rPh>
    <rPh sb="2" eb="5">
      <t>ハイキブツ</t>
    </rPh>
    <rPh sb="5" eb="7">
      <t>テキセイ</t>
    </rPh>
    <rPh sb="7" eb="9">
      <t>ショリ</t>
    </rPh>
    <rPh sb="9" eb="11">
      <t>スイシン</t>
    </rPh>
    <rPh sb="11" eb="13">
      <t>キキン</t>
    </rPh>
    <rPh sb="14" eb="17">
      <t>ホジョリツ</t>
    </rPh>
    <phoneticPr fontId="13"/>
  </si>
  <si>
    <t>産業廃棄物不法投棄等原状回復支援事業</t>
  </si>
  <si>
    <t>公益財団法人産業廃棄物処理事業振興財団（産業廃棄物適正処理推進センタ－）</t>
    <rPh sb="6" eb="8">
      <t>サンギョウ</t>
    </rPh>
    <rPh sb="8" eb="11">
      <t>ハイキブツ</t>
    </rPh>
    <rPh sb="11" eb="13">
      <t>ショリ</t>
    </rPh>
    <rPh sb="13" eb="15">
      <t>ジギョウ</t>
    </rPh>
    <rPh sb="15" eb="17">
      <t>シンコウ</t>
    </rPh>
    <rPh sb="17" eb="19">
      <t>ザイダン</t>
    </rPh>
    <rPh sb="20" eb="22">
      <t>サンギョウ</t>
    </rPh>
    <rPh sb="22" eb="25">
      <t>ハイキブツ</t>
    </rPh>
    <rPh sb="25" eb="27">
      <t>テキセイ</t>
    </rPh>
    <rPh sb="27" eb="29">
      <t>ショリ</t>
    </rPh>
    <rPh sb="29" eb="31">
      <t>スイシン</t>
    </rPh>
    <phoneticPr fontId="13"/>
  </si>
  <si>
    <t>産業廃棄物適正処理推進基金（補助率1/2、1/3）</t>
    <rPh sb="0" eb="2">
      <t>サンギョウ</t>
    </rPh>
    <rPh sb="2" eb="5">
      <t>ハイキブツ</t>
    </rPh>
    <rPh sb="5" eb="7">
      <t>テキセイ</t>
    </rPh>
    <rPh sb="7" eb="9">
      <t>ショリ</t>
    </rPh>
    <rPh sb="9" eb="11">
      <t>スイシン</t>
    </rPh>
    <rPh sb="11" eb="13">
      <t>キキン</t>
    </rPh>
    <rPh sb="14" eb="17">
      <t>ホジョリツ</t>
    </rPh>
    <phoneticPr fontId="13"/>
  </si>
  <si>
    <t>産業廃棄物特定支障除去等支援事業</t>
  </si>
  <si>
    <t>ポリ塩化ビフェニル廃棄物処理基金</t>
  </si>
  <si>
    <t>ＰＣＢ廃棄物対策推進費補助金</t>
  </si>
  <si>
    <t>独立行政法人環境再生保全機構</t>
    <rPh sb="0" eb="2">
      <t>ドクリツ</t>
    </rPh>
    <rPh sb="2" eb="4">
      <t>ギョウセイ</t>
    </rPh>
    <rPh sb="4" eb="6">
      <t>ホウジン</t>
    </rPh>
    <phoneticPr fontId="1"/>
  </si>
  <si>
    <t>石綿健康被害救済基金</t>
  </si>
  <si>
    <t>独立行政法人環境再生保全機構</t>
    <rPh sb="6" eb="8">
      <t>カンキョウ</t>
    </rPh>
    <rPh sb="8" eb="10">
      <t>サイセイ</t>
    </rPh>
    <rPh sb="10" eb="12">
      <t>ホゼン</t>
    </rPh>
    <rPh sb="12" eb="14">
      <t>キコウ</t>
    </rPh>
    <phoneticPr fontId="1"/>
  </si>
  <si>
    <t>土壌汚染対策基金</t>
    <rPh sb="0" eb="2">
      <t>ドジョウ</t>
    </rPh>
    <rPh sb="2" eb="4">
      <t>オセン</t>
    </rPh>
    <rPh sb="4" eb="6">
      <t>タイサク</t>
    </rPh>
    <rPh sb="6" eb="8">
      <t>キキン</t>
    </rPh>
    <phoneticPr fontId="1"/>
  </si>
  <si>
    <t>公益財団法人日本環境協会</t>
    <rPh sb="6" eb="8">
      <t>ニホン</t>
    </rPh>
    <rPh sb="8" eb="10">
      <t>カンキョウ</t>
    </rPh>
    <rPh sb="10" eb="12">
      <t>キョウカイ</t>
    </rPh>
    <phoneticPr fontId="1"/>
  </si>
  <si>
    <t>耐震・環境不動産支援基金</t>
    <rPh sb="0" eb="2">
      <t>タイシン</t>
    </rPh>
    <rPh sb="3" eb="5">
      <t>カンキョウ</t>
    </rPh>
    <rPh sb="5" eb="8">
      <t>フドウサン</t>
    </rPh>
    <rPh sb="8" eb="10">
      <t>シエン</t>
    </rPh>
    <rPh sb="10" eb="12">
      <t>キキン</t>
    </rPh>
    <phoneticPr fontId="1"/>
  </si>
  <si>
    <t>耐震・環境不動産形成促進事業</t>
    <rPh sb="0" eb="2">
      <t>タイシン</t>
    </rPh>
    <rPh sb="3" eb="5">
      <t>カンキョウ</t>
    </rPh>
    <rPh sb="5" eb="8">
      <t>フドウサン</t>
    </rPh>
    <rPh sb="8" eb="10">
      <t>ケイセイ</t>
    </rPh>
    <rPh sb="10" eb="12">
      <t>ソクシン</t>
    </rPh>
    <rPh sb="12" eb="14">
      <t>ジギョウ</t>
    </rPh>
    <phoneticPr fontId="1"/>
  </si>
  <si>
    <t>一般社団法人環境不動産普及促進機構</t>
    <rPh sb="0" eb="2">
      <t>イッパン</t>
    </rPh>
    <rPh sb="2" eb="6">
      <t>シャダンホウジン</t>
    </rPh>
    <rPh sb="6" eb="8">
      <t>カンキョウ</t>
    </rPh>
    <rPh sb="8" eb="11">
      <t>フドウサン</t>
    </rPh>
    <rPh sb="11" eb="13">
      <t>フキュウ</t>
    </rPh>
    <rPh sb="13" eb="15">
      <t>ソクシン</t>
    </rPh>
    <rPh sb="15" eb="17">
      <t>キコウ</t>
    </rPh>
    <phoneticPr fontId="1"/>
  </si>
  <si>
    <t>地域脱炭素化出資事業基金</t>
    <rPh sb="0" eb="2">
      <t>チイキ</t>
    </rPh>
    <rPh sb="2" eb="3">
      <t>ダツ</t>
    </rPh>
    <rPh sb="3" eb="5">
      <t>タンソ</t>
    </rPh>
    <rPh sb="5" eb="6">
      <t>カ</t>
    </rPh>
    <rPh sb="6" eb="8">
      <t>シュッシ</t>
    </rPh>
    <rPh sb="8" eb="10">
      <t>ジギョウ</t>
    </rPh>
    <rPh sb="10" eb="12">
      <t>キキン</t>
    </rPh>
    <phoneticPr fontId="1"/>
  </si>
  <si>
    <t>地域脱炭素化出資事業</t>
    <rPh sb="2" eb="3">
      <t>ダツ</t>
    </rPh>
    <phoneticPr fontId="1"/>
  </si>
  <si>
    <t>一般社団法人グリーンファイナンス推進機構</t>
    <phoneticPr fontId="1"/>
  </si>
  <si>
    <t>防衛省</t>
    <rPh sb="0" eb="3">
      <t>ボウエイショウ</t>
    </rPh>
    <phoneticPr fontId="1"/>
  </si>
  <si>
    <t>合衆国軍隊事故被害者救済融資基金</t>
    <rPh sb="0" eb="3">
      <t>ガッシュウコク</t>
    </rPh>
    <rPh sb="3" eb="5">
      <t>グンタイ</t>
    </rPh>
    <rPh sb="5" eb="7">
      <t>ジコ</t>
    </rPh>
    <rPh sb="7" eb="10">
      <t>ヒガイシャ</t>
    </rPh>
    <rPh sb="10" eb="12">
      <t>キュウサイ</t>
    </rPh>
    <rPh sb="12" eb="14">
      <t>ユウシ</t>
    </rPh>
    <rPh sb="14" eb="16">
      <t>キキン</t>
    </rPh>
    <phoneticPr fontId="14"/>
  </si>
  <si>
    <t>合衆国軍隊事故被害者救済融資事業</t>
    <rPh sb="0" eb="3">
      <t>ガッシュウコク</t>
    </rPh>
    <rPh sb="3" eb="5">
      <t>グンタイ</t>
    </rPh>
    <rPh sb="5" eb="7">
      <t>ジコ</t>
    </rPh>
    <rPh sb="7" eb="10">
      <t>ヒガイシャ</t>
    </rPh>
    <rPh sb="10" eb="12">
      <t>キュウサイ</t>
    </rPh>
    <rPh sb="12" eb="14">
      <t>ユウシ</t>
    </rPh>
    <rPh sb="14" eb="16">
      <t>ジギョウ</t>
    </rPh>
    <phoneticPr fontId="14"/>
  </si>
  <si>
    <t>公益社団法人隊友会</t>
    <rPh sb="0" eb="2">
      <t>コウエキ</t>
    </rPh>
    <rPh sb="2" eb="6">
      <t>シャダンホウジン</t>
    </rPh>
    <rPh sb="6" eb="7">
      <t>タイ</t>
    </rPh>
    <rPh sb="7" eb="8">
      <t>ユウ</t>
    </rPh>
    <rPh sb="8" eb="9">
      <t>カイ</t>
    </rPh>
    <phoneticPr fontId="14"/>
  </si>
  <si>
    <t>回転型</t>
    <rPh sb="0" eb="2">
      <t>カイテン</t>
    </rPh>
    <rPh sb="2" eb="3">
      <t>ガタ</t>
    </rPh>
    <phoneticPr fontId="14"/>
  </si>
  <si>
    <t>貸付</t>
    <rPh sb="0" eb="2">
      <t>カシツ</t>
    </rPh>
    <phoneticPr fontId="14"/>
  </si>
  <si>
    <t>合　　　計</t>
    <rPh sb="0" eb="1">
      <t>ア</t>
    </rPh>
    <rPh sb="4" eb="5">
      <t>ケイ</t>
    </rPh>
    <phoneticPr fontId="1"/>
  </si>
  <si>
    <t>（注）</t>
    <rPh sb="1" eb="2">
      <t>チュウ</t>
    </rPh>
    <phoneticPr fontId="1"/>
  </si>
  <si>
    <t>・所管府省庁が公表した令和３年度公益法人等に造成された基金の執行状況一覧表を統合したものである。</t>
    <rPh sb="1" eb="3">
      <t>ショカン</t>
    </rPh>
    <rPh sb="3" eb="6">
      <t>フショウチョウ</t>
    </rPh>
    <rPh sb="7" eb="9">
      <t>コウヒョウ</t>
    </rPh>
    <rPh sb="38" eb="40">
      <t>トウゴウ</t>
    </rPh>
    <phoneticPr fontId="1"/>
  </si>
  <si>
    <t>・同一の基金において複数の基金事業が行われている場合、基金番号は枝番で記載。</t>
    <rPh sb="1" eb="3">
      <t>ドウイツ</t>
    </rPh>
    <rPh sb="4" eb="6">
      <t>キキン</t>
    </rPh>
    <rPh sb="10" eb="12">
      <t>フクスウ</t>
    </rPh>
    <rPh sb="13" eb="15">
      <t>キキン</t>
    </rPh>
    <rPh sb="15" eb="17">
      <t>ジギョウ</t>
    </rPh>
    <rPh sb="18" eb="19">
      <t>オコナ</t>
    </rPh>
    <rPh sb="24" eb="26">
      <t>バアイ</t>
    </rPh>
    <rPh sb="27" eb="29">
      <t>キキン</t>
    </rPh>
    <rPh sb="29" eb="31">
      <t>バンゴウ</t>
    </rPh>
    <rPh sb="32" eb="34">
      <t>エダバン</t>
    </rPh>
    <rPh sb="35" eb="37">
      <t>キサイ</t>
    </rPh>
    <phoneticPr fontId="1"/>
  </si>
  <si>
    <t>・四捨五入により計数が単位未満となる場合は「0」、該当がない場合は「-」と記載。</t>
    <rPh sb="1" eb="5">
      <t>シシャゴニュウ</t>
    </rPh>
    <rPh sb="8" eb="10">
      <t>ケイスウ</t>
    </rPh>
    <rPh sb="11" eb="13">
      <t>タンイ</t>
    </rPh>
    <rPh sb="13" eb="15">
      <t>ミマン</t>
    </rPh>
    <rPh sb="18" eb="20">
      <t>バアイ</t>
    </rPh>
    <rPh sb="25" eb="27">
      <t>ガイトウ</t>
    </rPh>
    <rPh sb="30" eb="32">
      <t>バアイ</t>
    </rPh>
    <rPh sb="37" eb="39">
      <t>キサイ</t>
    </rPh>
    <phoneticPr fontId="1"/>
  </si>
  <si>
    <t>・「収入額」、「支出額」、「国庫返納額」等の計数は、それぞれ四捨五入によっているため、端数において「令和２年度末基金残高」とは一致しないものがある。</t>
    <rPh sb="2" eb="4">
      <t>シュウニュウ</t>
    </rPh>
    <rPh sb="4" eb="5">
      <t>ガク</t>
    </rPh>
    <rPh sb="8" eb="10">
      <t>シシュツ</t>
    </rPh>
    <rPh sb="10" eb="11">
      <t>ガク</t>
    </rPh>
    <rPh sb="14" eb="16">
      <t>コッコ</t>
    </rPh>
    <rPh sb="16" eb="19">
      <t>ヘンノウガク</t>
    </rPh>
    <rPh sb="20" eb="21">
      <t>トウ</t>
    </rPh>
    <rPh sb="22" eb="24">
      <t>ケイスウ</t>
    </rPh>
    <rPh sb="30" eb="34">
      <t>シシャゴニュウ</t>
    </rPh>
    <rPh sb="43" eb="45">
      <t>ハスウ</t>
    </rPh>
    <rPh sb="50" eb="52">
      <t>レイワ</t>
    </rPh>
    <rPh sb="53" eb="55">
      <t>ネンド</t>
    </rPh>
    <rPh sb="54" eb="55">
      <t>ド</t>
    </rPh>
    <rPh sb="55" eb="56">
      <t>スエ</t>
    </rPh>
    <rPh sb="56" eb="58">
      <t>キキン</t>
    </rPh>
    <rPh sb="58" eb="60">
      <t>ザンダカ</t>
    </rPh>
    <rPh sb="63" eb="65">
      <t>イッチ</t>
    </rPh>
    <phoneticPr fontId="1"/>
  </si>
  <si>
    <t>・下記の基金事業は、複数の府省庁において同一の基金事業に係る資金が予算計上されていることから、それぞれの府省庁で基金シートが公表されているため、重複分を合計から除いている。</t>
    <rPh sb="1" eb="3">
      <t>カキ</t>
    </rPh>
    <rPh sb="4" eb="6">
      <t>キキン</t>
    </rPh>
    <rPh sb="6" eb="8">
      <t>ジギョウ</t>
    </rPh>
    <rPh sb="10" eb="12">
      <t>フクスウ</t>
    </rPh>
    <rPh sb="13" eb="16">
      <t>フショウチョウ</t>
    </rPh>
    <rPh sb="20" eb="22">
      <t>ドウイツ</t>
    </rPh>
    <rPh sb="23" eb="25">
      <t>キキン</t>
    </rPh>
    <rPh sb="25" eb="27">
      <t>ジギョウ</t>
    </rPh>
    <rPh sb="28" eb="29">
      <t>カカ</t>
    </rPh>
    <rPh sb="30" eb="32">
      <t>シキン</t>
    </rPh>
    <rPh sb="33" eb="35">
      <t>ヨサン</t>
    </rPh>
    <rPh sb="35" eb="37">
      <t>ケイジョウ</t>
    </rPh>
    <rPh sb="52" eb="55">
      <t>フショウチョウ</t>
    </rPh>
    <rPh sb="56" eb="58">
      <t>キキン</t>
    </rPh>
    <rPh sb="62" eb="64">
      <t>コウヒョウ</t>
    </rPh>
    <rPh sb="72" eb="75">
      <t>チョウフクブン</t>
    </rPh>
    <rPh sb="76" eb="78">
      <t>ゴウケイ</t>
    </rPh>
    <rPh sb="80" eb="81">
      <t>ノゾ</t>
    </rPh>
    <phoneticPr fontId="1"/>
  </si>
  <si>
    <t>　革新的研究開発推進基金（健康・医療分野におけるムーンショット型研究開発等事業）</t>
    <phoneticPr fontId="1"/>
  </si>
  <si>
    <t>　耐震・環境不動産支援基金（耐震・環境不動産形成促進事業）</t>
    <phoneticPr fontId="1"/>
  </si>
  <si>
    <t>補助・その他</t>
    <rPh sb="0" eb="2">
      <t>ホジョ</t>
    </rPh>
    <rPh sb="5" eb="6">
      <t>タ</t>
    </rPh>
    <phoneticPr fontId="1"/>
  </si>
  <si>
    <t>-</t>
  </si>
  <si>
    <t>独立行政法人　国際交流基金</t>
    <rPh sb="0" eb="2">
      <t>ドクリツ</t>
    </rPh>
    <rPh sb="2" eb="4">
      <t>ギョウセイ</t>
    </rPh>
    <rPh sb="4" eb="6">
      <t>ホウジン</t>
    </rPh>
    <rPh sb="7" eb="9">
      <t>コクサイ</t>
    </rPh>
    <rPh sb="9" eb="11">
      <t>コウリュウ</t>
    </rPh>
    <rPh sb="11" eb="13">
      <t>キキン</t>
    </rPh>
    <phoneticPr fontId="1"/>
  </si>
  <si>
    <t>補助　　　　　　その他</t>
    <rPh sb="0" eb="2">
      <t>ホジョ</t>
    </rPh>
    <rPh sb="10" eb="11">
      <t>タ</t>
    </rPh>
    <phoneticPr fontId="1"/>
  </si>
  <si>
    <t>公益財団法人　日中友好会館</t>
    <rPh sb="0" eb="2">
      <t>コウエキ</t>
    </rPh>
    <rPh sb="2" eb="4">
      <t>ザイダン</t>
    </rPh>
    <rPh sb="4" eb="6">
      <t>ホウジン</t>
    </rPh>
    <rPh sb="7" eb="9">
      <t>ニッチュウ</t>
    </rPh>
    <rPh sb="9" eb="11">
      <t>ユウコウ</t>
    </rPh>
    <rPh sb="11" eb="13">
      <t>カイカン</t>
    </rPh>
    <phoneticPr fontId="1"/>
  </si>
  <si>
    <t>補助　　　　　</t>
    <rPh sb="0" eb="2">
      <t>ホジョ</t>
    </rPh>
    <phoneticPr fontId="1"/>
  </si>
  <si>
    <t>補助／その他</t>
    <rPh sb="5" eb="6">
      <t>タ</t>
    </rPh>
    <phoneticPr fontId="14"/>
  </si>
  <si>
    <t>公益財団法人
食品等流通合理化促進機構</t>
    <rPh sb="0" eb="6">
      <t>コウエキ</t>
    </rPh>
    <rPh sb="7" eb="9">
      <t>ショクヒン</t>
    </rPh>
    <rPh sb="9" eb="10">
      <t>トウ</t>
    </rPh>
    <rPh sb="10" eb="12">
      <t>リュウツウ</t>
    </rPh>
    <rPh sb="12" eb="15">
      <t>ゴウリカ</t>
    </rPh>
    <rPh sb="15" eb="17">
      <t>ソクシン</t>
    </rPh>
    <rPh sb="17" eb="19">
      <t>キコウ</t>
    </rPh>
    <phoneticPr fontId="16"/>
  </si>
  <si>
    <t>地域還元型再生可能エネルギーモデル
早期確立基金</t>
    <rPh sb="0" eb="5">
      <t>チイキカンゲンガタ</t>
    </rPh>
    <rPh sb="5" eb="7">
      <t>サイセイ</t>
    </rPh>
    <rPh sb="7" eb="9">
      <t>カノウ</t>
    </rPh>
    <rPh sb="18" eb="20">
      <t>ソウキ</t>
    </rPh>
    <rPh sb="20" eb="22">
      <t>カクリツ</t>
    </rPh>
    <rPh sb="22" eb="24">
      <t>キキン</t>
    </rPh>
    <phoneticPr fontId="16"/>
  </si>
  <si>
    <t>地域還元型再生可能エネルギーモデル
早期確立事業</t>
    <rPh sb="22" eb="24">
      <t>ジギョウ</t>
    </rPh>
    <phoneticPr fontId="16"/>
  </si>
  <si>
    <t>一般社団法人
日本フードサービス協会</t>
    <rPh sb="0" eb="2">
      <t>イッパン</t>
    </rPh>
    <rPh sb="2" eb="4">
      <t>シャダン</t>
    </rPh>
    <rPh sb="4" eb="6">
      <t>ホウジン</t>
    </rPh>
    <rPh sb="7" eb="9">
      <t>ニホン</t>
    </rPh>
    <rPh sb="16" eb="18">
      <t>キョウカイ</t>
    </rPh>
    <phoneticPr fontId="17"/>
  </si>
  <si>
    <t>独立行政法人
農畜産業振興機構</t>
    <rPh sb="0" eb="2">
      <t>ドクリツ</t>
    </rPh>
    <rPh sb="2" eb="4">
      <t>ギョウセイ</t>
    </rPh>
    <rPh sb="4" eb="6">
      <t>ホウジン</t>
    </rPh>
    <phoneticPr fontId="16"/>
  </si>
  <si>
    <t>公益社団法人
配合飼料供給安定機構</t>
    <rPh sb="0" eb="2">
      <t>コウエキ</t>
    </rPh>
    <rPh sb="2" eb="6">
      <t>シャダンホウジン</t>
    </rPh>
    <rPh sb="7" eb="9">
      <t>ハイゴウ</t>
    </rPh>
    <rPh sb="9" eb="11">
      <t>シリョウ</t>
    </rPh>
    <rPh sb="11" eb="13">
      <t>キョウキュウ</t>
    </rPh>
    <rPh sb="13" eb="15">
      <t>アンテイ</t>
    </rPh>
    <rPh sb="15" eb="17">
      <t>キコウ</t>
    </rPh>
    <phoneticPr fontId="16"/>
  </si>
  <si>
    <t>補てん
貸付</t>
    <rPh sb="0" eb="1">
      <t>ホ</t>
    </rPh>
    <rPh sb="4" eb="6">
      <t>カシツケ</t>
    </rPh>
    <phoneticPr fontId="18"/>
  </si>
  <si>
    <t>一般社団法人
全国畜産経営安定基金協会</t>
    <rPh sb="2" eb="3">
      <t>シャ</t>
    </rPh>
    <rPh sb="7" eb="9">
      <t>ゼンコク</t>
    </rPh>
    <rPh sb="9" eb="11">
      <t>チクサン</t>
    </rPh>
    <rPh sb="11" eb="13">
      <t>ケイエイ</t>
    </rPh>
    <rPh sb="13" eb="15">
      <t>アンテイ</t>
    </rPh>
    <rPh sb="15" eb="17">
      <t>キキン</t>
    </rPh>
    <rPh sb="17" eb="19">
      <t>キョウカイ</t>
    </rPh>
    <phoneticPr fontId="16"/>
  </si>
  <si>
    <t>地方共同法人
地方競馬全国協会</t>
    <phoneticPr fontId="1"/>
  </si>
  <si>
    <t>利子助成・補給
補助</t>
  </si>
  <si>
    <t>一般社団法人
日本施設園芸協会</t>
    <rPh sb="0" eb="2">
      <t>イッパン</t>
    </rPh>
    <rPh sb="2" eb="6">
      <t>シャダンホウジン</t>
    </rPh>
    <phoneticPr fontId="16"/>
  </si>
  <si>
    <t>公益財団法人
日本特産農産物協会</t>
    <rPh sb="7" eb="9">
      <t>ニホン</t>
    </rPh>
    <rPh sb="9" eb="11">
      <t>トクサン</t>
    </rPh>
    <rPh sb="11" eb="14">
      <t>ノウサンブツ</t>
    </rPh>
    <rPh sb="14" eb="16">
      <t>キョウカイ</t>
    </rPh>
    <phoneticPr fontId="1"/>
  </si>
  <si>
    <t>畜産・酪農収益力強化総合対策基金等
事業</t>
    <rPh sb="14" eb="16">
      <t>キキン</t>
    </rPh>
    <rPh sb="16" eb="17">
      <t>トウ</t>
    </rPh>
    <rPh sb="18" eb="20">
      <t>ジギョウ</t>
    </rPh>
    <phoneticPr fontId="8"/>
  </si>
  <si>
    <t>公益社団法人
中央畜産会</t>
    <rPh sb="0" eb="2">
      <t>コウエキ</t>
    </rPh>
    <rPh sb="2" eb="3">
      <t>シャ</t>
    </rPh>
    <rPh sb="7" eb="9">
      <t>チュウオウ</t>
    </rPh>
    <rPh sb="9" eb="11">
      <t>チクサン</t>
    </rPh>
    <rPh sb="11" eb="12">
      <t>カイ</t>
    </rPh>
    <phoneticPr fontId="8"/>
  </si>
  <si>
    <t>利子助成・補給
補助</t>
    <rPh sb="0" eb="2">
      <t>リシ</t>
    </rPh>
    <rPh sb="2" eb="4">
      <t>ジョセイ</t>
    </rPh>
    <rPh sb="5" eb="7">
      <t>ホキュウ</t>
    </rPh>
    <phoneticPr fontId="16"/>
  </si>
  <si>
    <t>一般社団法人
日本養鶏協会</t>
    <rPh sb="0" eb="2">
      <t>イッパン</t>
    </rPh>
    <rPh sb="2" eb="6">
      <t>シャダンホウジン</t>
    </rPh>
    <phoneticPr fontId="12"/>
  </si>
  <si>
    <t>補助
補てん</t>
    <rPh sb="0" eb="2">
      <t>ホジョ</t>
    </rPh>
    <rPh sb="3" eb="4">
      <t>ホ</t>
    </rPh>
    <phoneticPr fontId="16"/>
  </si>
  <si>
    <t>一般社団法人
全国農業会議所</t>
    <rPh sb="0" eb="2">
      <t>イッパン</t>
    </rPh>
    <rPh sb="2" eb="4">
      <t>シャダン</t>
    </rPh>
    <rPh sb="4" eb="6">
      <t>ホウジン</t>
    </rPh>
    <rPh sb="7" eb="9">
      <t>ゼンコク</t>
    </rPh>
    <rPh sb="9" eb="11">
      <t>ノウギョウ</t>
    </rPh>
    <rPh sb="11" eb="14">
      <t>カイギショ</t>
    </rPh>
    <phoneticPr fontId="16"/>
  </si>
  <si>
    <t>農業経営維持安定支援緊急対策利子
助成金交付事業</t>
    <rPh sb="0" eb="2">
      <t>ノウギョウ</t>
    </rPh>
    <rPh sb="2" eb="4">
      <t>ケイエイ</t>
    </rPh>
    <rPh sb="4" eb="6">
      <t>イジ</t>
    </rPh>
    <rPh sb="6" eb="8">
      <t>アンテイ</t>
    </rPh>
    <rPh sb="8" eb="10">
      <t>シエン</t>
    </rPh>
    <rPh sb="10" eb="12">
      <t>キンキュウ</t>
    </rPh>
    <rPh sb="12" eb="14">
      <t>タイサク</t>
    </rPh>
    <rPh sb="14" eb="16">
      <t>リシ</t>
    </rPh>
    <rPh sb="17" eb="19">
      <t>ジョセイ</t>
    </rPh>
    <rPh sb="19" eb="20">
      <t>キン</t>
    </rPh>
    <rPh sb="20" eb="22">
      <t>コウフ</t>
    </rPh>
    <rPh sb="22" eb="24">
      <t>ジギョウ</t>
    </rPh>
    <phoneticPr fontId="16"/>
  </si>
  <si>
    <t>農業次世代人材投資事業
（旧青年就農給付金事業）</t>
    <rPh sb="0" eb="2">
      <t>ノウギョウ</t>
    </rPh>
    <rPh sb="2" eb="5">
      <t>ジセダイ</t>
    </rPh>
    <rPh sb="5" eb="7">
      <t>ジンザイ</t>
    </rPh>
    <rPh sb="7" eb="9">
      <t>トウシ</t>
    </rPh>
    <rPh sb="9" eb="11">
      <t>ジギョウ</t>
    </rPh>
    <rPh sb="13" eb="14">
      <t>キュウ</t>
    </rPh>
    <rPh sb="14" eb="16">
      <t>セイネン</t>
    </rPh>
    <rPh sb="16" eb="18">
      <t>シュウノウ</t>
    </rPh>
    <rPh sb="18" eb="21">
      <t>キュウフキン</t>
    </rPh>
    <rPh sb="21" eb="23">
      <t>ジギョウ</t>
    </rPh>
    <phoneticPr fontId="16"/>
  </si>
  <si>
    <t>公益社団法人
全国農地保有合理化協会</t>
    <rPh sb="0" eb="6">
      <t>コウエキ</t>
    </rPh>
    <phoneticPr fontId="16"/>
  </si>
  <si>
    <t>公益財団法人
農林水産長期金融協会</t>
    <phoneticPr fontId="1"/>
  </si>
  <si>
    <t>国立研究開発法人
農業・食品産業技術総合研究機構生物系特定産業技術研究支援センター</t>
    <rPh sb="24" eb="27">
      <t>セイブツケイ</t>
    </rPh>
    <rPh sb="27" eb="29">
      <t>トクテイ</t>
    </rPh>
    <rPh sb="29" eb="31">
      <t>サンギョウ</t>
    </rPh>
    <rPh sb="31" eb="33">
      <t>ギジュツ</t>
    </rPh>
    <rPh sb="33" eb="35">
      <t>ケンキュウ</t>
    </rPh>
    <rPh sb="35" eb="37">
      <t>シエン</t>
    </rPh>
    <phoneticPr fontId="20"/>
  </si>
  <si>
    <t>地域林業・木材産業機械設備リース導入
支援事業</t>
    <rPh sb="0" eb="2">
      <t>チイキ</t>
    </rPh>
    <rPh sb="2" eb="4">
      <t>リンギョウ</t>
    </rPh>
    <rPh sb="5" eb="7">
      <t>モクザイ</t>
    </rPh>
    <rPh sb="7" eb="9">
      <t>サンギョウ</t>
    </rPh>
    <rPh sb="9" eb="11">
      <t>キカイ</t>
    </rPh>
    <rPh sb="11" eb="13">
      <t>セツビ</t>
    </rPh>
    <rPh sb="16" eb="18">
      <t>ドウニュウ</t>
    </rPh>
    <rPh sb="19" eb="21">
      <t>シエン</t>
    </rPh>
    <rPh sb="21" eb="23">
      <t>ジギョウ</t>
    </rPh>
    <phoneticPr fontId="16"/>
  </si>
  <si>
    <t>公益財団法人
海外漁業協力財団</t>
    <rPh sb="0" eb="2">
      <t>コウエキ</t>
    </rPh>
    <rPh sb="2" eb="6">
      <t>ザイダンホウジン</t>
    </rPh>
    <rPh sb="7" eb="9">
      <t>カイガイ</t>
    </rPh>
    <rPh sb="9" eb="11">
      <t>ギョギョウ</t>
    </rPh>
    <rPh sb="11" eb="13">
      <t>キョウリョク</t>
    </rPh>
    <rPh sb="13" eb="15">
      <t>ザイダン</t>
    </rPh>
    <phoneticPr fontId="16"/>
  </si>
  <si>
    <t>漁場油濁被害対策
（ 平成27年度まで ： 防除清掃費助成事業資金 ）</t>
    <rPh sb="0" eb="2">
      <t>ギョジョウ</t>
    </rPh>
    <rPh sb="2" eb="4">
      <t>ユダク</t>
    </rPh>
    <rPh sb="4" eb="6">
      <t>ヒガイ</t>
    </rPh>
    <rPh sb="6" eb="8">
      <t>タイサク</t>
    </rPh>
    <rPh sb="11" eb="13">
      <t>ヘイセイ</t>
    </rPh>
    <rPh sb="15" eb="17">
      <t>ネンド</t>
    </rPh>
    <rPh sb="22" eb="24">
      <t>ボウジョ</t>
    </rPh>
    <rPh sb="24" eb="26">
      <t>セイソウ</t>
    </rPh>
    <rPh sb="26" eb="27">
      <t>ヒ</t>
    </rPh>
    <rPh sb="27" eb="29">
      <t>ジョセイ</t>
    </rPh>
    <rPh sb="29" eb="31">
      <t>ジギョウ</t>
    </rPh>
    <rPh sb="31" eb="33">
      <t>シキン</t>
    </rPh>
    <phoneticPr fontId="16"/>
  </si>
  <si>
    <t>公益財団法人
海と渚環境美化・油濁対策機構</t>
    <rPh sb="7" eb="8">
      <t>ウミ</t>
    </rPh>
    <rPh sb="9" eb="10">
      <t>ナギサ</t>
    </rPh>
    <rPh sb="10" eb="12">
      <t>カンキョウ</t>
    </rPh>
    <rPh sb="12" eb="14">
      <t>ビカ</t>
    </rPh>
    <rPh sb="15" eb="17">
      <t>ユダク</t>
    </rPh>
    <rPh sb="17" eb="19">
      <t>タイサク</t>
    </rPh>
    <rPh sb="19" eb="21">
      <t>キコウ</t>
    </rPh>
    <phoneticPr fontId="16"/>
  </si>
  <si>
    <t>漁場油濁被害対策
（ 平成27年度まで ： 防除費準備預金 ）</t>
    <rPh sb="0" eb="2">
      <t>ギョジョウ</t>
    </rPh>
    <rPh sb="2" eb="4">
      <t>ユダク</t>
    </rPh>
    <rPh sb="4" eb="6">
      <t>ヒガイ</t>
    </rPh>
    <rPh sb="6" eb="8">
      <t>タイサク</t>
    </rPh>
    <phoneticPr fontId="1"/>
  </si>
  <si>
    <t>公益財団法人
海と渚環境美化・油濁対策機構</t>
    <rPh sb="0" eb="2">
      <t>コウエキ</t>
    </rPh>
    <rPh sb="2" eb="6">
      <t>ザイダンホウジン</t>
    </rPh>
    <rPh sb="7" eb="8">
      <t>ウミ</t>
    </rPh>
    <rPh sb="9" eb="10">
      <t>ナギサ</t>
    </rPh>
    <rPh sb="10" eb="12">
      <t>カンキョウ</t>
    </rPh>
    <rPh sb="12" eb="14">
      <t>ビカ</t>
    </rPh>
    <rPh sb="15" eb="17">
      <t>ユダク</t>
    </rPh>
    <rPh sb="17" eb="19">
      <t>タイサク</t>
    </rPh>
    <rPh sb="19" eb="21">
      <t>キコウ</t>
    </rPh>
    <phoneticPr fontId="16"/>
  </si>
  <si>
    <t>公益財団法人
水産物安定供給推進機構</t>
    <rPh sb="7" eb="10">
      <t>スイサンブツ</t>
    </rPh>
    <rPh sb="10" eb="12">
      <t>アンテイ</t>
    </rPh>
    <rPh sb="12" eb="14">
      <t>キョウキュウ</t>
    </rPh>
    <rPh sb="14" eb="16">
      <t>スイシン</t>
    </rPh>
    <rPh sb="16" eb="18">
      <t>キコウ</t>
    </rPh>
    <phoneticPr fontId="16"/>
  </si>
  <si>
    <t>一般社団法人
大日本水産会</t>
    <rPh sb="0" eb="2">
      <t>イッパン</t>
    </rPh>
    <rPh sb="2" eb="6">
      <t>シャダンホウジン</t>
    </rPh>
    <rPh sb="7" eb="8">
      <t>ダイ</t>
    </rPh>
    <rPh sb="8" eb="10">
      <t>ニホン</t>
    </rPh>
    <rPh sb="10" eb="12">
      <t>スイサン</t>
    </rPh>
    <rPh sb="12" eb="13">
      <t>カイ</t>
    </rPh>
    <phoneticPr fontId="16"/>
  </si>
  <si>
    <t>一般社団法人
大日本水産会</t>
    <rPh sb="7" eb="8">
      <t>ダイ</t>
    </rPh>
    <rPh sb="8" eb="10">
      <t>ニホン</t>
    </rPh>
    <rPh sb="10" eb="12">
      <t>スイサン</t>
    </rPh>
    <rPh sb="12" eb="13">
      <t>カイ</t>
    </rPh>
    <phoneticPr fontId="16"/>
  </si>
  <si>
    <t>利子助成・補給
補助</t>
    <rPh sb="0" eb="2">
      <t>リシ</t>
    </rPh>
    <rPh sb="2" eb="4">
      <t>ジョセイ</t>
    </rPh>
    <rPh sb="5" eb="7">
      <t>ホキュウ</t>
    </rPh>
    <rPh sb="8" eb="10">
      <t>ホジョ</t>
    </rPh>
    <phoneticPr fontId="16"/>
  </si>
  <si>
    <t>水産業体質強化総合対策事業基金
（漁業構造改革総合対策事業勘定）</t>
    <rPh sb="0" eb="2">
      <t>スイサン</t>
    </rPh>
    <rPh sb="2" eb="3">
      <t>ギョウ</t>
    </rPh>
    <rPh sb="3" eb="5">
      <t>タイシツ</t>
    </rPh>
    <rPh sb="5" eb="7">
      <t>キョウカ</t>
    </rPh>
    <rPh sb="7" eb="9">
      <t>ソウゴウ</t>
    </rPh>
    <rPh sb="9" eb="11">
      <t>タイサク</t>
    </rPh>
    <rPh sb="11" eb="13">
      <t>ジギョウ</t>
    </rPh>
    <rPh sb="13" eb="15">
      <t>キキン</t>
    </rPh>
    <phoneticPr fontId="16"/>
  </si>
  <si>
    <t>特定非営利活動法人
水産業・漁村活性化推進機構</t>
    <rPh sb="0" eb="2">
      <t>トクテイ</t>
    </rPh>
    <rPh sb="2" eb="3">
      <t>ヒ</t>
    </rPh>
    <rPh sb="3" eb="5">
      <t>エイリ</t>
    </rPh>
    <rPh sb="5" eb="7">
      <t>カツドウ</t>
    </rPh>
    <rPh sb="7" eb="9">
      <t>ホウジン</t>
    </rPh>
    <rPh sb="10" eb="13">
      <t>スイサンギョウ</t>
    </rPh>
    <rPh sb="14" eb="16">
      <t>ギョソン</t>
    </rPh>
    <rPh sb="16" eb="19">
      <t>カッセイカ</t>
    </rPh>
    <rPh sb="19" eb="21">
      <t>スイシン</t>
    </rPh>
    <rPh sb="21" eb="23">
      <t>キコウ</t>
    </rPh>
    <phoneticPr fontId="16"/>
  </si>
  <si>
    <t>特定非営利活動法人
水産業・漁村活性化推進機構</t>
    <rPh sb="0" eb="2">
      <t>トクテイ</t>
    </rPh>
    <rPh sb="2" eb="3">
      <t>ヒ</t>
    </rPh>
    <rPh sb="3" eb="5">
      <t>エイリ</t>
    </rPh>
    <rPh sb="5" eb="7">
      <t>カツドウ</t>
    </rPh>
    <rPh sb="7" eb="9">
      <t>ホウジン</t>
    </rPh>
    <rPh sb="10" eb="13">
      <t>スイサンギョウ</t>
    </rPh>
    <rPh sb="14" eb="16">
      <t>ギョソン</t>
    </rPh>
    <rPh sb="16" eb="19">
      <t>カッセイカ</t>
    </rPh>
    <rPh sb="19" eb="21">
      <t>スイシン</t>
    </rPh>
    <rPh sb="21" eb="23">
      <t>キコウ</t>
    </rPh>
    <phoneticPr fontId="15"/>
  </si>
  <si>
    <t>-</t>
    <phoneticPr fontId="1"/>
  </si>
  <si>
    <t>特定非営利活動法人
水産業・漁村活性化推進機構</t>
    <rPh sb="10" eb="13">
      <t>スイサンギョウ</t>
    </rPh>
    <rPh sb="14" eb="16">
      <t>ギョソン</t>
    </rPh>
    <rPh sb="16" eb="19">
      <t>カッセイカ</t>
    </rPh>
    <rPh sb="19" eb="21">
      <t>スイシン</t>
    </rPh>
    <rPh sb="21" eb="23">
      <t>キコウ</t>
    </rPh>
    <phoneticPr fontId="16"/>
  </si>
  <si>
    <t>一般社団法人
漁業経営安定化推進協会</t>
    <rPh sb="0" eb="2">
      <t>イッパン</t>
    </rPh>
    <rPh sb="2" eb="6">
      <t>シャダンホウジン</t>
    </rPh>
    <rPh sb="7" eb="9">
      <t>ギョギョウ</t>
    </rPh>
    <rPh sb="9" eb="11">
      <t>ケイエイ</t>
    </rPh>
    <rPh sb="11" eb="14">
      <t>アンテイカ</t>
    </rPh>
    <rPh sb="14" eb="16">
      <t>スイシン</t>
    </rPh>
    <rPh sb="16" eb="18">
      <t>キョウカイ</t>
    </rPh>
    <phoneticPr fontId="16"/>
  </si>
  <si>
    <t>一般財団法人
日韓・日中協定対策漁業振興財団</t>
    <rPh sb="7" eb="9">
      <t>ニッカン</t>
    </rPh>
    <rPh sb="10" eb="12">
      <t>ニッチュウ</t>
    </rPh>
    <rPh sb="12" eb="14">
      <t>キョウテイ</t>
    </rPh>
    <rPh sb="14" eb="16">
      <t>タイサク</t>
    </rPh>
    <rPh sb="16" eb="18">
      <t>ギョギョウ</t>
    </rPh>
    <rPh sb="18" eb="20">
      <t>シンコウ</t>
    </rPh>
    <rPh sb="20" eb="22">
      <t>ザイダン</t>
    </rPh>
    <phoneticPr fontId="16"/>
  </si>
  <si>
    <t>公益財団法人
沖縄県漁業振興基金</t>
    <rPh sb="0" eb="2">
      <t>コウエキ</t>
    </rPh>
    <rPh sb="2" eb="6">
      <t>ザイダンホウジン</t>
    </rPh>
    <rPh sb="7" eb="10">
      <t>オキナワケン</t>
    </rPh>
    <rPh sb="10" eb="12">
      <t>ギョギョウ</t>
    </rPh>
    <rPh sb="12" eb="14">
      <t>シンコウ</t>
    </rPh>
    <rPh sb="14" eb="16">
      <t>キキン</t>
    </rPh>
    <phoneticPr fontId="16"/>
  </si>
  <si>
    <t>利子助成・補給
補助</t>
    <rPh sb="8" eb="10">
      <t>ホジョ</t>
    </rPh>
    <phoneticPr fontId="16"/>
  </si>
  <si>
    <t>特定非営利活動法人
水産業・漁村活性化推進機構</t>
    <phoneticPr fontId="1"/>
  </si>
  <si>
    <t>資源管理・漁業革新推進基金
（資源管理・漁業革新推進勘定、競争力
強化型勘定）</t>
    <rPh sb="0" eb="4">
      <t>シゲンカンリ</t>
    </rPh>
    <rPh sb="5" eb="13">
      <t>ギョギョウカクシンスイシンキキン</t>
    </rPh>
    <phoneticPr fontId="14"/>
  </si>
  <si>
    <t>特定非営利活動法人
水産業・漁村活性化推進機構</t>
  </si>
  <si>
    <t>一般財団法人
畜産環境整備機構</t>
    <phoneticPr fontId="1"/>
  </si>
  <si>
    <t>公益社団法人
北海道畜産物価格安定基金協会等</t>
    <rPh sb="21" eb="22">
      <t>トウ</t>
    </rPh>
    <phoneticPr fontId="19"/>
  </si>
  <si>
    <t>一般社団法人
畜産生産者団体協議会</t>
    <rPh sb="2" eb="3">
      <t>シャ</t>
    </rPh>
    <rPh sb="7" eb="9">
      <t>チクサン</t>
    </rPh>
    <rPh sb="9" eb="12">
      <t>セイサンシャ</t>
    </rPh>
    <rPh sb="12" eb="14">
      <t>ダンタイ</t>
    </rPh>
    <rPh sb="14" eb="17">
      <t>キョウギカイ</t>
    </rPh>
    <phoneticPr fontId="16"/>
  </si>
  <si>
    <t>補助
調査等</t>
    <rPh sb="0" eb="2">
      <t>ホジョ</t>
    </rPh>
    <rPh sb="3" eb="5">
      <t>チョウサ</t>
    </rPh>
    <rPh sb="5" eb="6">
      <t>トウ</t>
    </rPh>
    <phoneticPr fontId="16"/>
  </si>
  <si>
    <t>家畜飼料費高騰対応農林漁業信用基金
交付金</t>
    <phoneticPr fontId="1"/>
  </si>
  <si>
    <t>家畜飼料費高騰対応農林漁業信用基金
交付金交付事業</t>
    <phoneticPr fontId="1"/>
  </si>
  <si>
    <t>独立行政法人
農林漁業信用基金</t>
    <phoneticPr fontId="1"/>
  </si>
  <si>
    <t>農業経営復旧・復興対策特別保証事業
補助金交付事業</t>
    <phoneticPr fontId="1"/>
  </si>
  <si>
    <t>構造改善促進リース助成事業（石油製品販売業経営効率化促進事業に係るもの）</t>
    <rPh sb="0" eb="2">
      <t>コウゾウ</t>
    </rPh>
    <rPh sb="2" eb="4">
      <t>カイゼン</t>
    </rPh>
    <rPh sb="4" eb="6">
      <t>ソクシン</t>
    </rPh>
    <rPh sb="9" eb="11">
      <t>ジョセイ</t>
    </rPh>
    <rPh sb="11" eb="13">
      <t>ジギョウ</t>
    </rPh>
    <rPh sb="14" eb="16">
      <t>セキユ</t>
    </rPh>
    <rPh sb="16" eb="18">
      <t>セイヒン</t>
    </rPh>
    <rPh sb="18" eb="21">
      <t>ハンバイギョウ</t>
    </rPh>
    <rPh sb="21" eb="23">
      <t>ケイエイ</t>
    </rPh>
    <rPh sb="23" eb="26">
      <t>コウリツカ</t>
    </rPh>
    <rPh sb="26" eb="28">
      <t>ソクシン</t>
    </rPh>
    <rPh sb="28" eb="30">
      <t>ジギョウ</t>
    </rPh>
    <rPh sb="31" eb="32">
      <t>カカワ</t>
    </rPh>
    <phoneticPr fontId="1"/>
  </si>
  <si>
    <t>7－1</t>
    <phoneticPr fontId="1"/>
  </si>
  <si>
    <t>7－2</t>
    <phoneticPr fontId="1"/>
  </si>
  <si>
    <t>8－1</t>
    <phoneticPr fontId="1"/>
  </si>
  <si>
    <t>8－2</t>
    <phoneticPr fontId="1"/>
  </si>
  <si>
    <t>9－1</t>
    <phoneticPr fontId="1"/>
  </si>
  <si>
    <t>9－2</t>
    <phoneticPr fontId="1"/>
  </si>
  <si>
    <t>10－1</t>
    <phoneticPr fontId="1"/>
  </si>
  <si>
    <t>10－2</t>
    <phoneticPr fontId="1"/>
  </si>
  <si>
    <t>利子助成、補給</t>
    <rPh sb="0" eb="2">
      <t>リシ</t>
    </rPh>
    <rPh sb="2" eb="4">
      <t>ジョセイ</t>
    </rPh>
    <rPh sb="5" eb="7">
      <t>ホキュウ</t>
    </rPh>
    <phoneticPr fontId="1"/>
  </si>
  <si>
    <t>一般社団法人　環境パートナーシップ会議</t>
    <phoneticPr fontId="1"/>
  </si>
  <si>
    <t>補助
その他</t>
    <rPh sb="0" eb="2">
      <t>ホジョ</t>
    </rPh>
    <rPh sb="5" eb="6">
      <t>タ</t>
    </rPh>
    <phoneticPr fontId="1"/>
  </si>
  <si>
    <t>（一財）建設業振興基金</t>
  </si>
  <si>
    <t>債務保証
利子助成・補給
補助
調査等</t>
  </si>
  <si>
    <t>（公財）不動産流通推進センター</t>
  </si>
  <si>
    <t>債務保証
利子助成・補給
調査等</t>
  </si>
  <si>
    <t>債務保証
補助
調査等</t>
    <rPh sb="8" eb="10">
      <t>チョウサ</t>
    </rPh>
    <rPh sb="10" eb="11">
      <t>トウ</t>
    </rPh>
    <phoneticPr fontId="1"/>
  </si>
  <si>
    <t>補助
補てん</t>
  </si>
  <si>
    <t>耐震・環境不動産支援基金</t>
  </si>
  <si>
    <t>（一社）環境不動産普及促進機構</t>
  </si>
  <si>
    <t>（公社）全国市街地再開発協会</t>
    <rPh sb="2" eb="3">
      <t>シャ</t>
    </rPh>
    <rPh sb="4" eb="6">
      <t>ゼンコク</t>
    </rPh>
    <rPh sb="6" eb="9">
      <t>シガイチ</t>
    </rPh>
    <rPh sb="9" eb="12">
      <t>サイカイハツ</t>
    </rPh>
    <rPh sb="12" eb="14">
      <t>キョウカイ</t>
    </rPh>
    <phoneticPr fontId="22"/>
  </si>
  <si>
    <t>（一財）民間都市開発推進機構</t>
    <rPh sb="1" eb="2">
      <t>イチ</t>
    </rPh>
    <rPh sb="2" eb="3">
      <t>ザイ</t>
    </rPh>
    <rPh sb="4" eb="6">
      <t>ミンカン</t>
    </rPh>
    <rPh sb="6" eb="8">
      <t>トシ</t>
    </rPh>
    <rPh sb="8" eb="10">
      <t>カイハツ</t>
    </rPh>
    <rPh sb="10" eb="12">
      <t>スイシン</t>
    </rPh>
    <rPh sb="12" eb="14">
      <t>キコウ</t>
    </rPh>
    <phoneticPr fontId="1"/>
  </si>
  <si>
    <t>（公財）利根川・荒川水源地域対策基金</t>
    <rPh sb="1" eb="2">
      <t>コウ</t>
    </rPh>
    <rPh sb="2" eb="3">
      <t>ザイ</t>
    </rPh>
    <rPh sb="4" eb="7">
      <t>トネガワ</t>
    </rPh>
    <rPh sb="8" eb="10">
      <t>アラカワ</t>
    </rPh>
    <rPh sb="10" eb="12">
      <t>スイゲン</t>
    </rPh>
    <rPh sb="12" eb="14">
      <t>チイキ</t>
    </rPh>
    <rPh sb="14" eb="16">
      <t>タイサク</t>
    </rPh>
    <rPh sb="16" eb="18">
      <t>キキン</t>
    </rPh>
    <phoneticPr fontId="1"/>
  </si>
  <si>
    <t>（公財）木曽三川水源地域対策基金</t>
    <rPh sb="1" eb="2">
      <t>コウ</t>
    </rPh>
    <rPh sb="2" eb="3">
      <t>ザイ</t>
    </rPh>
    <rPh sb="4" eb="6">
      <t>キソ</t>
    </rPh>
    <rPh sb="6" eb="8">
      <t>ミカワ</t>
    </rPh>
    <rPh sb="8" eb="10">
      <t>スイゲン</t>
    </rPh>
    <rPh sb="10" eb="12">
      <t>チイキ</t>
    </rPh>
    <rPh sb="12" eb="14">
      <t>タイサク</t>
    </rPh>
    <rPh sb="14" eb="16">
      <t>キキン</t>
    </rPh>
    <phoneticPr fontId="1"/>
  </si>
  <si>
    <t>（公財）豊川水源基金</t>
    <rPh sb="1" eb="2">
      <t>コウ</t>
    </rPh>
    <rPh sb="2" eb="3">
      <t>ザイ</t>
    </rPh>
    <rPh sb="4" eb="6">
      <t>トヨカワ</t>
    </rPh>
    <rPh sb="6" eb="8">
      <t>スイゲン</t>
    </rPh>
    <rPh sb="8" eb="10">
      <t>キキン</t>
    </rPh>
    <phoneticPr fontId="1"/>
  </si>
  <si>
    <t>（公財）矢作川水源基金</t>
    <rPh sb="1" eb="2">
      <t>コウ</t>
    </rPh>
    <rPh sb="2" eb="3">
      <t>ザイ</t>
    </rPh>
    <rPh sb="4" eb="6">
      <t>ヤハギ</t>
    </rPh>
    <rPh sb="6" eb="7">
      <t>ガワ</t>
    </rPh>
    <rPh sb="7" eb="9">
      <t>スイゲン</t>
    </rPh>
    <rPh sb="9" eb="11">
      <t>キキン</t>
    </rPh>
    <phoneticPr fontId="1"/>
  </si>
  <si>
    <t>（公財）筑後川水源地域対策基金</t>
    <rPh sb="1" eb="2">
      <t>コウ</t>
    </rPh>
    <rPh sb="2" eb="3">
      <t>ザイ</t>
    </rPh>
    <rPh sb="4" eb="6">
      <t>チクゴ</t>
    </rPh>
    <rPh sb="6" eb="7">
      <t>ガワ</t>
    </rPh>
    <rPh sb="7" eb="9">
      <t>スイゲン</t>
    </rPh>
    <rPh sb="9" eb="11">
      <t>チイキ</t>
    </rPh>
    <rPh sb="11" eb="13">
      <t>タイサク</t>
    </rPh>
    <rPh sb="13" eb="15">
      <t>キキン</t>
    </rPh>
    <phoneticPr fontId="1"/>
  </si>
  <si>
    <t>（公財）吉野川水源地域対策基金</t>
    <rPh sb="1" eb="2">
      <t>コウ</t>
    </rPh>
    <rPh sb="2" eb="3">
      <t>ザイ</t>
    </rPh>
    <rPh sb="4" eb="6">
      <t>ヨシノ</t>
    </rPh>
    <rPh sb="6" eb="7">
      <t>ガワ</t>
    </rPh>
    <rPh sb="7" eb="9">
      <t>スイゲン</t>
    </rPh>
    <rPh sb="9" eb="11">
      <t>チイキ</t>
    </rPh>
    <rPh sb="11" eb="13">
      <t>タイサク</t>
    </rPh>
    <rPh sb="13" eb="15">
      <t>キキン</t>
    </rPh>
    <phoneticPr fontId="1"/>
  </si>
  <si>
    <t>（独）住宅金融支援機構</t>
    <rPh sb="3" eb="5">
      <t>ジュウタク</t>
    </rPh>
    <rPh sb="5" eb="7">
      <t>キンユウ</t>
    </rPh>
    <rPh sb="7" eb="9">
      <t>シエン</t>
    </rPh>
    <rPh sb="9" eb="11">
      <t>キコウ</t>
    </rPh>
    <phoneticPr fontId="22"/>
  </si>
  <si>
    <t>取崩型</t>
    <rPh sb="0" eb="1">
      <t>ト</t>
    </rPh>
    <rPh sb="1" eb="2">
      <t>クズ</t>
    </rPh>
    <rPh sb="2" eb="3">
      <t>ガタ</t>
    </rPh>
    <phoneticPr fontId="22"/>
  </si>
  <si>
    <t>（一財）住宅保証支援機構</t>
    <rPh sb="1" eb="2">
      <t>イッ</t>
    </rPh>
    <rPh sb="2" eb="3">
      <t>ザイ</t>
    </rPh>
    <rPh sb="4" eb="6">
      <t>ジュウタク</t>
    </rPh>
    <rPh sb="6" eb="8">
      <t>ホショウ</t>
    </rPh>
    <rPh sb="8" eb="10">
      <t>シエン</t>
    </rPh>
    <rPh sb="10" eb="12">
      <t>キコウ</t>
    </rPh>
    <phoneticPr fontId="22"/>
  </si>
  <si>
    <t>貸付
その他</t>
    <rPh sb="0" eb="2">
      <t>カシツケ</t>
    </rPh>
    <rPh sb="5" eb="6">
      <t>タ</t>
    </rPh>
    <phoneticPr fontId="22"/>
  </si>
  <si>
    <t>（一財）高齢者住宅財団</t>
    <rPh sb="1" eb="2">
      <t>イチ</t>
    </rPh>
    <rPh sb="2" eb="3">
      <t>ザイ</t>
    </rPh>
    <rPh sb="4" eb="7">
      <t>コウレイシャ</t>
    </rPh>
    <rPh sb="7" eb="9">
      <t>ジュウタク</t>
    </rPh>
    <rPh sb="9" eb="11">
      <t>ザイダン</t>
    </rPh>
    <phoneticPr fontId="22"/>
  </si>
  <si>
    <t>（一財）住宅金融普及協会</t>
    <rPh sb="1" eb="2">
      <t>イチ</t>
    </rPh>
    <rPh sb="2" eb="3">
      <t>ザイ</t>
    </rPh>
    <rPh sb="4" eb="6">
      <t>ジュウタク</t>
    </rPh>
    <rPh sb="6" eb="8">
      <t>キンユウ</t>
    </rPh>
    <rPh sb="8" eb="10">
      <t>フキュウ</t>
    </rPh>
    <rPh sb="10" eb="12">
      <t>キョウカイ</t>
    </rPh>
    <phoneticPr fontId="22"/>
  </si>
  <si>
    <t>（公財）交通遺児育英会</t>
    <rPh sb="1" eb="2">
      <t>コウ</t>
    </rPh>
    <rPh sb="2" eb="3">
      <t>ザイ</t>
    </rPh>
    <rPh sb="4" eb="6">
      <t>コウツウ</t>
    </rPh>
    <rPh sb="6" eb="8">
      <t>イジ</t>
    </rPh>
    <rPh sb="8" eb="11">
      <t>イクエイカイ</t>
    </rPh>
    <phoneticPr fontId="1"/>
  </si>
  <si>
    <t>（公財）交通遺児等育成基金</t>
    <rPh sb="1" eb="2">
      <t>コウ</t>
    </rPh>
    <rPh sb="2" eb="3">
      <t>ザイ</t>
    </rPh>
    <rPh sb="4" eb="6">
      <t>コウツウ</t>
    </rPh>
    <rPh sb="6" eb="8">
      <t>イジ</t>
    </rPh>
    <rPh sb="8" eb="9">
      <t>トウ</t>
    </rPh>
    <rPh sb="9" eb="11">
      <t>イクセイ</t>
    </rPh>
    <rPh sb="11" eb="13">
      <t>キキン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</si>
</sst>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0_);[Red]\(0\)"/>
    <numFmt numFmtId="177" formatCode="#,##0;&quot;▲ &quot;#,##0"/>
    <numFmt numFmtId="178" formatCode="0.0%"/>
    <numFmt numFmtId="179" formatCode="#,##0;&quot;▲ &quot;#,##0;\-"/>
    <numFmt numFmtId="180" formatCode="0.0_);[Red]\(0.0\)"/>
    <numFmt numFmtId="181" formatCode="0.000_);[Red]\(0.000\)"/>
    <numFmt numFmtId="182" formatCode="#,##0_ "/>
    <numFmt numFmtId="183" formatCode="#,##0;[Red]\-#,##0;&quot;-&quot;"/>
    <numFmt numFmtId="184" formatCode="#,##0_);[Red]\(#,##0\)"/>
    <numFmt numFmtId="185" formatCode="#,##0.0%"/>
  </numFmts>
  <fonts count="25"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18"/>
      <color theme="1"/>
      <name val="ＭＳ Ｐゴシック"/>
      <family val="2"/>
      <charset val="128"/>
      <scheme val="minor"/>
    </font>
    <font>
      <sz val="10"/>
      <name val="ＭＳ Ｐゴシック"/>
      <family val="3"/>
      <charset val="128"/>
      <scheme val="minor"/>
    </font>
    <font>
      <sz val="11"/>
      <name val="ＭＳ Ｐゴシック"/>
      <family val="3"/>
      <charset val="128"/>
      <scheme val="minor"/>
    </font>
    <font>
      <sz val="12"/>
      <color theme="1"/>
      <name val="ＭＳ Ｐゴシック"/>
      <family val="2"/>
      <charset val="128"/>
      <scheme val="minor"/>
    </font>
    <font>
      <sz val="11"/>
      <name val="ＭＳ Ｐゴシック"/>
      <family val="3"/>
      <charset val="128"/>
    </font>
    <font>
      <sz val="11"/>
      <color theme="1"/>
      <name val="ＭＳ Ｐゴシック"/>
      <family val="3"/>
      <charset val="128"/>
      <scheme val="minor"/>
    </font>
    <font>
      <sz val="11"/>
      <color theme="1"/>
      <name val="ＭＳ Ｐゴシック"/>
      <family val="2"/>
      <charset val="128"/>
      <scheme val="minor"/>
    </font>
    <font>
      <b/>
      <sz val="11"/>
      <color theme="3"/>
      <name val="ＭＳ ゴシック"/>
      <family val="2"/>
      <charset val="128"/>
    </font>
    <font>
      <sz val="18"/>
      <color theme="3"/>
      <name val="ＭＳ Ｐゴシック"/>
      <family val="2"/>
      <charset val="128"/>
      <scheme val="major"/>
    </font>
    <font>
      <b/>
      <sz val="11"/>
      <color theme="3"/>
      <name val="ＭＳ Ｐゴシック"/>
      <family val="2"/>
      <charset val="128"/>
      <scheme val="minor"/>
    </font>
    <font>
      <sz val="6"/>
      <name val="ＭＳ Ｐゴシック"/>
      <family val="3"/>
      <charset val="128"/>
    </font>
    <font>
      <sz val="10"/>
      <name val="ＭＳ Ｐゴシック"/>
      <family val="3"/>
      <charset val="128"/>
    </font>
    <font>
      <sz val="10"/>
      <color theme="1"/>
      <name val="ＭＳ Ｐゴシック"/>
      <family val="3"/>
      <charset val="128"/>
    </font>
    <font>
      <b/>
      <sz val="15"/>
      <color theme="3"/>
      <name val="ＭＳ Ｐゴシック"/>
      <family val="2"/>
      <charset val="128"/>
    </font>
    <font>
      <sz val="18"/>
      <color theme="1"/>
      <name val="ＭＳ Ｐゴシック"/>
      <family val="3"/>
      <charset val="128"/>
    </font>
    <font>
      <sz val="12"/>
      <color theme="1"/>
      <name val="ＭＳ Ｐゴシック"/>
      <family val="3"/>
      <charset val="128"/>
    </font>
    <font>
      <sz val="6"/>
      <name val="ＭＳ Ｐゴシック"/>
      <family val="3"/>
      <charset val="128"/>
      <scheme val="minor"/>
    </font>
    <font>
      <b/>
      <sz val="9"/>
      <color indexed="81"/>
      <name val="ＭＳ Ｐゴシック"/>
      <family val="3"/>
      <charset val="128"/>
    </font>
    <font>
      <sz val="6"/>
      <name val="ＭＳ Ｐゴシック"/>
      <family val="3"/>
      <scheme val="minor"/>
    </font>
    <font>
      <sz val="10"/>
      <name val="ＭＳ Ｐゴシック"/>
      <family val="3"/>
      <scheme val="minor"/>
    </font>
    <font>
      <sz val="10"/>
      <color theme="1"/>
      <name val="ＭＳ Ｐゴシック"/>
      <family val="3"/>
      <scheme val="minor"/>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24994659260841701"/>
        <bgColor indexed="64"/>
      </patternFill>
    </fill>
  </fills>
  <borders count="14">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style="medium">
        <color indexed="64"/>
      </right>
      <top/>
      <bottom style="thin">
        <color indexed="64"/>
      </bottom>
      <diagonal/>
    </border>
  </borders>
  <cellStyleXfs count="5">
    <xf numFmtId="0" fontId="0" fillId="0" borderId="0">
      <alignment vertical="center"/>
    </xf>
    <xf numFmtId="0" fontId="8" fillId="0" borderId="0">
      <alignment vertical="center"/>
    </xf>
    <xf numFmtId="0" fontId="9" fillId="0" borderId="0">
      <alignment vertical="center"/>
    </xf>
    <xf numFmtId="9" fontId="10" fillId="0" borderId="0" applyFont="0" applyFill="0" applyBorder="0" applyAlignment="0" applyProtection="0">
      <alignment vertical="center"/>
    </xf>
    <xf numFmtId="38" fontId="10" fillId="0" borderId="0" applyFont="0" applyFill="0" applyBorder="0" applyAlignment="0" applyProtection="0">
      <alignment vertical="center"/>
    </xf>
  </cellStyleXfs>
  <cellXfs count="124">
    <xf numFmtId="0" fontId="0" fillId="0" borderId="0" xfId="0">
      <alignment vertical="center"/>
    </xf>
    <xf numFmtId="0" fontId="0" fillId="0" borderId="0" xfId="0" applyAlignment="1">
      <alignment horizontal="center" vertical="center" wrapText="1"/>
    </xf>
    <xf numFmtId="0" fontId="4" fillId="0" borderId="0" xfId="0" applyFont="1">
      <alignment vertical="center"/>
    </xf>
    <xf numFmtId="0" fontId="5" fillId="0" borderId="0" xfId="0" applyFont="1" applyAlignment="1">
      <alignment horizontal="left" vertical="center"/>
    </xf>
    <xf numFmtId="0" fontId="7" fillId="0" borderId="1" xfId="0" applyFont="1" applyBorder="1" applyAlignment="1">
      <alignment horizontal="right"/>
    </xf>
    <xf numFmtId="176" fontId="5" fillId="0" borderId="2" xfId="0" applyNumberFormat="1"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3" fillId="0" borderId="0" xfId="0" applyFont="1" applyAlignment="1">
      <alignment horizontal="right" vertical="center"/>
    </xf>
    <xf numFmtId="0" fontId="0" fillId="0" borderId="0" xfId="0"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0" xfId="0" applyFont="1" applyAlignment="1">
      <alignment horizontal="right" vertical="center" wrapText="1"/>
    </xf>
    <xf numFmtId="0" fontId="4" fillId="3" borderId="0" xfId="0" applyFont="1" applyFill="1" applyAlignment="1">
      <alignment horizontal="right" vertical="center" wrapText="1"/>
    </xf>
    <xf numFmtId="0" fontId="0" fillId="3" borderId="0" xfId="0" applyFill="1" applyAlignment="1">
      <alignment horizontal="right" vertical="center" wrapText="1"/>
    </xf>
    <xf numFmtId="0" fontId="6"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right" vertical="center" wrapText="1"/>
    </xf>
    <xf numFmtId="41" fontId="3" fillId="0" borderId="0" xfId="0" applyNumberFormat="1" applyFont="1" applyAlignment="1">
      <alignment horizontal="right" vertical="center" wrapText="1"/>
    </xf>
    <xf numFmtId="0" fontId="3" fillId="3" borderId="0" xfId="0" applyFont="1" applyFill="1" applyAlignment="1">
      <alignment horizontal="right" vertical="center" wrapText="1"/>
    </xf>
    <xf numFmtId="49" fontId="7" fillId="0" borderId="1" xfId="0" applyNumberFormat="1" applyFont="1" applyBorder="1" applyAlignment="1">
      <alignment horizontal="left" vertical="center"/>
    </xf>
    <xf numFmtId="0" fontId="5" fillId="0" borderId="4" xfId="0" applyFont="1" applyBorder="1" applyAlignment="1">
      <alignment horizontal="left"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178" fontId="5" fillId="0" borderId="2" xfId="3" applyNumberFormat="1" applyFont="1" applyFill="1" applyBorder="1" applyAlignment="1">
      <alignment horizontal="right" vertical="center"/>
    </xf>
    <xf numFmtId="177" fontId="5" fillId="0" borderId="12" xfId="0" applyNumberFormat="1" applyFont="1" applyBorder="1" applyAlignment="1">
      <alignment horizontal="right" vertical="center" wrapText="1"/>
    </xf>
    <xf numFmtId="41" fontId="5" fillId="0" borderId="2" xfId="0" applyNumberFormat="1" applyFont="1" applyBorder="1" applyAlignment="1">
      <alignment horizontal="right" vertical="center" wrapText="1"/>
    </xf>
    <xf numFmtId="178" fontId="5" fillId="0" borderId="2" xfId="3" applyNumberFormat="1" applyFont="1" applyFill="1" applyBorder="1" applyAlignment="1">
      <alignment horizontal="right" vertical="center" wrapText="1"/>
    </xf>
    <xf numFmtId="176" fontId="15" fillId="0" borderId="2" xfId="0" applyNumberFormat="1" applyFont="1" applyBorder="1" applyAlignment="1">
      <alignment horizontal="center" vertical="center" wrapText="1"/>
    </xf>
    <xf numFmtId="178" fontId="15" fillId="0" borderId="2" xfId="3" applyNumberFormat="1" applyFont="1" applyFill="1" applyBorder="1" applyAlignment="1">
      <alignment horizontal="right" vertical="center"/>
    </xf>
    <xf numFmtId="176" fontId="15" fillId="0" borderId="4" xfId="0" applyNumberFormat="1" applyFont="1" applyBorder="1" applyAlignment="1">
      <alignment horizontal="center" vertical="center" wrapText="1"/>
    </xf>
    <xf numFmtId="49" fontId="15" fillId="0" borderId="4" xfId="0" applyNumberFormat="1" applyFont="1" applyBorder="1" applyAlignment="1">
      <alignment horizontal="center" vertical="center" wrapText="1"/>
    </xf>
    <xf numFmtId="0" fontId="15" fillId="0" borderId="4" xfId="0" applyFont="1" applyBorder="1" applyAlignment="1">
      <alignment vertical="center" wrapText="1"/>
    </xf>
    <xf numFmtId="0" fontId="15" fillId="0" borderId="4" xfId="0" applyFont="1" applyBorder="1" applyAlignment="1">
      <alignment horizontal="left" vertical="center" wrapText="1"/>
    </xf>
    <xf numFmtId="0" fontId="15" fillId="0" borderId="2" xfId="0" applyFont="1" applyBorder="1" applyAlignment="1">
      <alignment horizontal="center" vertical="center" wrapText="1"/>
    </xf>
    <xf numFmtId="0" fontId="15" fillId="0" borderId="2" xfId="0" applyFont="1" applyBorder="1" applyAlignment="1">
      <alignment horizontal="left" vertical="center" wrapText="1"/>
    </xf>
    <xf numFmtId="49" fontId="15" fillId="0" borderId="13" xfId="0" applyNumberFormat="1" applyFont="1" applyBorder="1" applyAlignment="1">
      <alignment horizontal="center" vertical="center" wrapText="1"/>
    </xf>
    <xf numFmtId="0" fontId="15" fillId="0" borderId="13" xfId="0" applyFont="1" applyBorder="1" applyAlignment="1">
      <alignment vertical="center" wrapText="1"/>
    </xf>
    <xf numFmtId="0" fontId="15" fillId="0" borderId="13" xfId="0" applyFont="1" applyBorder="1" applyAlignment="1">
      <alignment horizontal="left" vertical="center" wrapText="1"/>
    </xf>
    <xf numFmtId="0" fontId="15" fillId="0" borderId="7" xfId="0" applyFont="1" applyBorder="1" applyAlignment="1">
      <alignment vertical="center" wrapText="1"/>
    </xf>
    <xf numFmtId="0" fontId="15" fillId="0" borderId="7" xfId="0" applyFont="1" applyBorder="1" applyAlignment="1">
      <alignment horizontal="left" vertical="center" wrapText="1"/>
    </xf>
    <xf numFmtId="178" fontId="3" fillId="0" borderId="2" xfId="3" applyNumberFormat="1" applyFont="1" applyFill="1" applyBorder="1" applyAlignment="1">
      <alignment horizontal="right" vertical="center" wrapText="1"/>
    </xf>
    <xf numFmtId="0" fontId="5" fillId="0" borderId="4" xfId="0" applyFont="1" applyBorder="1" applyAlignment="1">
      <alignment horizontal="center" vertical="center" wrapText="1"/>
    </xf>
    <xf numFmtId="176" fontId="5" fillId="0" borderId="2" xfId="2" applyNumberFormat="1" applyFont="1" applyBorder="1" applyAlignment="1">
      <alignment horizontal="center" vertical="center" wrapText="1"/>
    </xf>
    <xf numFmtId="0" fontId="5" fillId="0" borderId="2" xfId="2" applyFont="1" applyBorder="1" applyAlignment="1">
      <alignment horizontal="left" vertical="center" wrapText="1"/>
    </xf>
    <xf numFmtId="0" fontId="5" fillId="0" borderId="2" xfId="2" applyFont="1" applyBorder="1" applyAlignment="1">
      <alignment horizontal="center" vertical="center" wrapText="1"/>
    </xf>
    <xf numFmtId="41" fontId="5" fillId="0" borderId="2" xfId="2" applyNumberFormat="1" applyFont="1" applyBorder="1" applyAlignment="1">
      <alignment horizontal="right" vertical="center" wrapText="1"/>
    </xf>
    <xf numFmtId="41" fontId="3" fillId="0" borderId="2" xfId="0" applyNumberFormat="1" applyFont="1" applyBorder="1" applyAlignment="1">
      <alignment horizontal="right" vertical="center" wrapText="1"/>
    </xf>
    <xf numFmtId="41" fontId="5" fillId="0" borderId="2" xfId="0" applyNumberFormat="1" applyFont="1" applyBorder="1" applyAlignment="1">
      <alignment horizontal="right" vertical="center"/>
    </xf>
    <xf numFmtId="179" fontId="5" fillId="0" borderId="2" xfId="0" applyNumberFormat="1" applyFont="1" applyBorder="1" applyAlignment="1">
      <alignment horizontal="left" vertical="center" wrapText="1"/>
    </xf>
    <xf numFmtId="176" fontId="5" fillId="0" borderId="4" xfId="0" applyNumberFormat="1" applyFont="1" applyBorder="1" applyAlignment="1">
      <alignment horizontal="center" vertical="center" wrapText="1"/>
    </xf>
    <xf numFmtId="179" fontId="5" fillId="0" borderId="4" xfId="0" applyNumberFormat="1" applyFont="1" applyBorder="1" applyAlignment="1">
      <alignment horizontal="left" vertical="center" wrapText="1"/>
    </xf>
    <xf numFmtId="41" fontId="5" fillId="0" borderId="4" xfId="0" applyNumberFormat="1" applyFont="1" applyBorder="1" applyAlignment="1">
      <alignment horizontal="right" vertical="center" wrapText="1"/>
    </xf>
    <xf numFmtId="41" fontId="5" fillId="0" borderId="4" xfId="0" applyNumberFormat="1" applyFont="1" applyBorder="1" applyAlignment="1">
      <alignment horizontal="right" vertical="center"/>
    </xf>
    <xf numFmtId="49" fontId="5" fillId="0" borderId="4"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1" fontId="5" fillId="3" borderId="2" xfId="0" applyNumberFormat="1" applyFont="1" applyFill="1" applyBorder="1" applyAlignment="1">
      <alignment horizontal="right" vertical="center" wrapText="1"/>
    </xf>
    <xf numFmtId="0" fontId="5" fillId="0" borderId="2" xfId="0" applyFont="1" applyBorder="1" applyAlignment="1">
      <alignment horizontal="right" vertical="center" wrapText="1"/>
    </xf>
    <xf numFmtId="41" fontId="5" fillId="0" borderId="11" xfId="0" applyNumberFormat="1" applyFont="1" applyBorder="1" applyAlignment="1">
      <alignment horizontal="right" vertical="center" wrapText="1"/>
    </xf>
    <xf numFmtId="41" fontId="15" fillId="0" borderId="2" xfId="0" applyNumberFormat="1" applyFont="1" applyBorder="1" applyAlignment="1">
      <alignment horizontal="right" vertical="center"/>
    </xf>
    <xf numFmtId="41" fontId="15" fillId="0" borderId="2" xfId="0" applyNumberFormat="1" applyFont="1" applyBorder="1" applyAlignment="1">
      <alignment horizontal="right" vertical="center" wrapText="1"/>
    </xf>
    <xf numFmtId="0" fontId="15" fillId="0" borderId="0" xfId="0" applyFont="1" applyAlignment="1">
      <alignment horizontal="center" vertical="center"/>
    </xf>
    <xf numFmtId="41" fontId="15" fillId="0" borderId="2" xfId="0" applyNumberFormat="1" applyFont="1" applyBorder="1" applyAlignment="1">
      <alignment horizontal="center" vertical="center"/>
    </xf>
    <xf numFmtId="180" fontId="15" fillId="0" borderId="4" xfId="0" applyNumberFormat="1" applyFont="1" applyBorder="1" applyAlignment="1">
      <alignment horizontal="center" vertical="center" wrapText="1"/>
    </xf>
    <xf numFmtId="41" fontId="15" fillId="0" borderId="0" xfId="0" applyNumberFormat="1" applyFont="1">
      <alignment vertical="center"/>
    </xf>
    <xf numFmtId="41" fontId="15" fillId="0" borderId="2" xfId="0" applyNumberFormat="1" applyFont="1" applyBorder="1">
      <alignment vertical="center"/>
    </xf>
    <xf numFmtId="0" fontId="15" fillId="0" borderId="0" xfId="0" applyFont="1">
      <alignment vertical="center"/>
    </xf>
    <xf numFmtId="41" fontId="15" fillId="0" borderId="2" xfId="4" applyNumberFormat="1" applyFont="1" applyFill="1" applyBorder="1" applyAlignment="1">
      <alignment horizontal="right" vertical="center"/>
    </xf>
    <xf numFmtId="41" fontId="15" fillId="0" borderId="2" xfId="4" quotePrefix="1" applyNumberFormat="1" applyFont="1" applyFill="1" applyBorder="1" applyAlignment="1">
      <alignment horizontal="right" vertical="center"/>
    </xf>
    <xf numFmtId="0" fontId="15" fillId="0" borderId="4" xfId="0" applyFont="1" applyBorder="1" applyAlignment="1">
      <alignment horizontal="center" vertical="center" wrapText="1"/>
    </xf>
    <xf numFmtId="41" fontId="15" fillId="0" borderId="4" xfId="0" applyNumberFormat="1" applyFont="1" applyBorder="1" applyAlignment="1">
      <alignment horizontal="right" vertical="center"/>
    </xf>
    <xf numFmtId="38" fontId="15" fillId="0" borderId="2" xfId="4" quotePrefix="1" applyFont="1" applyFill="1" applyBorder="1" applyAlignment="1">
      <alignment horizontal="right" vertical="center" wrapText="1"/>
    </xf>
    <xf numFmtId="38" fontId="15" fillId="0" borderId="2" xfId="4" applyFont="1" applyFill="1" applyBorder="1" applyAlignment="1">
      <alignment horizontal="right" vertical="center"/>
    </xf>
    <xf numFmtId="38" fontId="15" fillId="0" borderId="2" xfId="4" quotePrefix="1" applyFont="1" applyFill="1" applyBorder="1" applyAlignment="1">
      <alignment horizontal="right" vertical="center"/>
    </xf>
    <xf numFmtId="0" fontId="15" fillId="0" borderId="2" xfId="0" applyFont="1" applyBorder="1" applyAlignment="1">
      <alignment horizontal="center" vertical="center"/>
    </xf>
    <xf numFmtId="0" fontId="15" fillId="0" borderId="2" xfId="0" applyFont="1" applyBorder="1" applyAlignment="1">
      <alignment horizontal="right" vertical="center" wrapText="1"/>
    </xf>
    <xf numFmtId="182" fontId="15" fillId="0" borderId="2" xfId="0" applyNumberFormat="1" applyFont="1" applyBorder="1" applyAlignment="1">
      <alignment horizontal="right" vertical="center" wrapText="1"/>
    </xf>
    <xf numFmtId="182" fontId="15" fillId="0" borderId="2" xfId="0" applyNumberFormat="1" applyFont="1" applyBorder="1" applyAlignment="1">
      <alignment horizontal="right" vertical="center"/>
    </xf>
    <xf numFmtId="41" fontId="15" fillId="0" borderId="2" xfId="4" applyNumberFormat="1" applyFont="1" applyFill="1" applyBorder="1" applyAlignment="1">
      <alignment horizontal="center" vertical="center"/>
    </xf>
    <xf numFmtId="183" fontId="5" fillId="0" borderId="2" xfId="0" applyNumberFormat="1" applyFont="1" applyBorder="1" applyAlignment="1">
      <alignment horizontal="right" vertical="center"/>
    </xf>
    <xf numFmtId="183" fontId="5" fillId="0" borderId="4" xfId="0" applyNumberFormat="1" applyFont="1" applyBorder="1" applyAlignment="1">
      <alignment horizontal="right" vertical="center"/>
    </xf>
    <xf numFmtId="41" fontId="5" fillId="0" borderId="2" xfId="0" applyNumberFormat="1" applyFont="1" applyBorder="1" applyAlignment="1">
      <alignment horizontal="center" vertical="center" wrapText="1"/>
    </xf>
    <xf numFmtId="0" fontId="5" fillId="0" borderId="2" xfId="0" applyFont="1" applyBorder="1" applyAlignment="1">
      <alignment horizontal="left" vertical="center" wrapText="1" shrinkToFit="1"/>
    </xf>
    <xf numFmtId="176" fontId="23" fillId="0" borderId="2" xfId="0" applyNumberFormat="1" applyFont="1" applyBorder="1" applyAlignment="1">
      <alignment horizontal="center"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41" fontId="23" fillId="0" borderId="2" xfId="0" applyNumberFormat="1" applyFont="1" applyBorder="1" applyAlignment="1">
      <alignment horizontal="right" vertical="center" wrapText="1"/>
    </xf>
    <xf numFmtId="181" fontId="5" fillId="0" borderId="2" xfId="0" quotePrefix="1" applyNumberFormat="1" applyFont="1" applyBorder="1" applyAlignment="1">
      <alignment horizontal="center" vertical="center" wrapText="1"/>
    </xf>
    <xf numFmtId="181" fontId="5" fillId="0" borderId="2" xfId="0" applyNumberFormat="1" applyFont="1" applyBorder="1" applyAlignment="1">
      <alignment horizontal="left" vertical="center" wrapText="1"/>
    </xf>
    <xf numFmtId="181" fontId="5" fillId="0" borderId="2" xfId="0" applyNumberFormat="1" applyFont="1" applyBorder="1" applyAlignment="1">
      <alignment horizontal="center" vertical="center" wrapText="1"/>
    </xf>
    <xf numFmtId="176" fontId="5" fillId="0" borderId="2" xfId="0" quotePrefix="1" applyNumberFormat="1" applyFont="1" applyBorder="1" applyAlignment="1">
      <alignment horizontal="center" vertical="center" wrapText="1"/>
    </xf>
    <xf numFmtId="176" fontId="23" fillId="0" borderId="2" xfId="0" quotePrefix="1" applyNumberFormat="1" applyFont="1" applyBorder="1" applyAlignment="1">
      <alignment horizontal="center" vertical="center" wrapText="1"/>
    </xf>
    <xf numFmtId="176" fontId="24" fillId="0" borderId="2" xfId="0" applyNumberFormat="1" applyFont="1" applyBorder="1" applyAlignment="1">
      <alignment horizontal="center" vertical="center" wrapText="1"/>
    </xf>
    <xf numFmtId="0" fontId="23" fillId="0" borderId="2" xfId="0" applyFont="1" applyBorder="1" applyAlignment="1">
      <alignment horizontal="center" vertical="center"/>
    </xf>
    <xf numFmtId="178" fontId="5" fillId="0" borderId="4" xfId="0" applyNumberFormat="1" applyFont="1" applyBorder="1" applyAlignment="1">
      <alignment horizontal="right" vertical="center"/>
    </xf>
    <xf numFmtId="178" fontId="5" fillId="0" borderId="2" xfId="3" applyNumberFormat="1" applyFont="1" applyBorder="1" applyAlignment="1">
      <alignment horizontal="right" vertical="center"/>
    </xf>
    <xf numFmtId="183" fontId="5" fillId="0" borderId="6" xfId="0" applyNumberFormat="1" applyFont="1" applyBorder="1" applyAlignment="1">
      <alignment horizontal="right" vertical="center"/>
    </xf>
    <xf numFmtId="184" fontId="5" fillId="0" borderId="2" xfId="0" applyNumberFormat="1" applyFont="1" applyBorder="1" applyAlignment="1">
      <alignment horizontal="right" vertical="center" wrapText="1"/>
    </xf>
    <xf numFmtId="184" fontId="5" fillId="0" borderId="4" xfId="0" applyNumberFormat="1" applyFont="1" applyBorder="1" applyAlignment="1">
      <alignment horizontal="right" vertical="center"/>
    </xf>
    <xf numFmtId="185" fontId="3" fillId="0" borderId="2" xfId="3" applyNumberFormat="1" applyFont="1" applyFill="1" applyBorder="1" applyAlignment="1">
      <alignment horizontal="right" vertical="center" wrapText="1"/>
    </xf>
    <xf numFmtId="183" fontId="5" fillId="0" borderId="4" xfId="0" applyNumberFormat="1" applyFont="1" applyBorder="1" applyAlignment="1">
      <alignment horizontal="right" vertical="center" wrapText="1"/>
    </xf>
    <xf numFmtId="183" fontId="3" fillId="0" borderId="4" xfId="0" applyNumberFormat="1" applyFont="1" applyBorder="1" applyAlignment="1">
      <alignment horizontal="right" vertical="center"/>
    </xf>
    <xf numFmtId="0" fontId="6" fillId="2" borderId="3"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4" xfId="0" applyFont="1" applyFill="1" applyBorder="1" applyAlignment="1">
      <alignment horizontal="center" vertical="center" wrapText="1"/>
    </xf>
    <xf numFmtId="176" fontId="5" fillId="0" borderId="9" xfId="0" applyNumberFormat="1" applyFont="1" applyBorder="1" applyAlignment="1">
      <alignment horizontal="center" vertical="center" wrapText="1"/>
    </xf>
    <xf numFmtId="176" fontId="5" fillId="0" borderId="10" xfId="0" applyNumberFormat="1" applyFont="1" applyBorder="1" applyAlignment="1">
      <alignment horizontal="center" vertical="center" wrapText="1"/>
    </xf>
    <xf numFmtId="176" fontId="5" fillId="0" borderId="11" xfId="0" applyNumberFormat="1"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4" xfId="0" applyFont="1" applyFill="1" applyBorder="1" applyAlignment="1">
      <alignment horizontal="center" vertical="center" wrapText="1"/>
    </xf>
  </cellXfs>
  <cellStyles count="5">
    <cellStyle name="パーセント" xfId="3" builtinId="5"/>
    <cellStyle name="桁区切り" xfId="4" builtinId="6"/>
    <cellStyle name="標準" xfId="0" builtinId="0"/>
    <cellStyle name="標準 2" xfId="2" xr:uid="{00000000-0005-0000-0000-000003000000}"/>
    <cellStyle name="標準 3" xfId="1" xr:uid="{00000000-0005-0000-0000-000004000000}"/>
  </cellStyles>
  <dxfs count="0"/>
  <tableStyles count="0" defaultTableStyle="TableStyleMedium2" defaultPivotStyle="PivotStyleLight16"/>
  <colors>
    <mruColors>
      <color rgb="FFFFCCFF"/>
      <color rgb="FFCC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91"/>
  <sheetViews>
    <sheetView tabSelected="1" view="pageBreakPreview" zoomScale="66" zoomScaleNormal="85" zoomScaleSheetLayoutView="70" zoomScalePageLayoutView="70" workbookViewId="0">
      <pane xSplit="4" ySplit="5" topLeftCell="E6" activePane="bottomRight" state="frozen"/>
      <selection pane="topRight" activeCell="F1" sqref="F1"/>
      <selection pane="bottomLeft" activeCell="A4" sqref="A4"/>
      <selection pane="bottomRight" activeCell="A3" sqref="A3:A5"/>
    </sheetView>
  </sheetViews>
  <sheetFormatPr defaultRowHeight="13.5" x14ac:dyDescent="0.15"/>
  <cols>
    <col min="1" max="1" width="13.5" style="9" customWidth="1"/>
    <col min="2" max="2" width="6.5" style="9" customWidth="1"/>
    <col min="3" max="5" width="30.875" style="13" customWidth="1"/>
    <col min="6" max="6" width="12.25" style="1" customWidth="1" collapsed="1"/>
    <col min="7" max="7" width="12.25" style="1" customWidth="1"/>
    <col min="8" max="14" width="12.875" style="18" customWidth="1"/>
    <col min="16" max="16" width="12" bestFit="1" customWidth="1"/>
    <col min="17" max="19" width="11.125" bestFit="1" customWidth="1"/>
    <col min="20" max="20" width="12" bestFit="1" customWidth="1"/>
  </cols>
  <sheetData>
    <row r="1" spans="1:16" ht="33.4" customHeight="1" x14ac:dyDescent="0.15">
      <c r="A1" s="2" t="s">
        <v>0</v>
      </c>
      <c r="B1" s="2"/>
      <c r="C1" s="10"/>
      <c r="D1" s="10"/>
      <c r="E1" s="10"/>
      <c r="F1" s="14"/>
      <c r="G1" s="14"/>
      <c r="H1" s="16"/>
      <c r="I1" s="16"/>
      <c r="J1" s="16"/>
      <c r="K1" s="16"/>
      <c r="L1" s="16"/>
      <c r="M1" s="16"/>
      <c r="N1" s="16"/>
    </row>
    <row r="2" spans="1:16" ht="21.75" thickBot="1" x14ac:dyDescent="0.2">
      <c r="A2" s="27"/>
      <c r="B2" s="27"/>
      <c r="C2" s="11"/>
      <c r="D2" s="11"/>
      <c r="E2" s="11"/>
      <c r="F2" s="14"/>
      <c r="G2" s="15"/>
      <c r="H2" s="17"/>
      <c r="I2" s="17"/>
      <c r="J2" s="17"/>
      <c r="K2" s="17"/>
      <c r="L2" s="17"/>
      <c r="M2" s="4"/>
      <c r="N2" s="4" t="s">
        <v>1</v>
      </c>
    </row>
    <row r="3" spans="1:16" s="19" customFormat="1" ht="18.399999999999999" customHeight="1" thickBot="1" x14ac:dyDescent="0.2">
      <c r="A3" s="109" t="s">
        <v>2</v>
      </c>
      <c r="B3" s="109" t="s">
        <v>3</v>
      </c>
      <c r="C3" s="109" t="s">
        <v>4</v>
      </c>
      <c r="D3" s="109" t="s">
        <v>5</v>
      </c>
      <c r="E3" s="109" t="s">
        <v>6</v>
      </c>
      <c r="F3" s="109" t="s">
        <v>7</v>
      </c>
      <c r="G3" s="109" t="s">
        <v>8</v>
      </c>
      <c r="H3" s="115" t="s">
        <v>9</v>
      </c>
      <c r="I3" s="118" t="s">
        <v>10</v>
      </c>
      <c r="J3" s="115" t="s">
        <v>11</v>
      </c>
      <c r="K3" s="29"/>
      <c r="L3" s="30"/>
      <c r="M3" s="121" t="s">
        <v>12</v>
      </c>
      <c r="N3" s="118" t="s">
        <v>13</v>
      </c>
    </row>
    <row r="4" spans="1:16" s="19" customFormat="1" ht="18.399999999999999" customHeight="1" x14ac:dyDescent="0.15">
      <c r="A4" s="110"/>
      <c r="B4" s="110"/>
      <c r="C4" s="110"/>
      <c r="D4" s="110"/>
      <c r="E4" s="110"/>
      <c r="F4" s="110"/>
      <c r="G4" s="110"/>
      <c r="H4" s="116"/>
      <c r="I4" s="119"/>
      <c r="J4" s="119"/>
      <c r="K4" s="118" t="s">
        <v>14</v>
      </c>
      <c r="L4" s="118" t="s">
        <v>15</v>
      </c>
      <c r="M4" s="122"/>
      <c r="N4" s="119"/>
    </row>
    <row r="5" spans="1:16" s="19" customFormat="1" ht="40.15" customHeight="1" thickBot="1" x14ac:dyDescent="0.2">
      <c r="A5" s="111"/>
      <c r="B5" s="111"/>
      <c r="C5" s="111"/>
      <c r="D5" s="111"/>
      <c r="E5" s="111"/>
      <c r="F5" s="111"/>
      <c r="G5" s="111"/>
      <c r="H5" s="117"/>
      <c r="I5" s="120"/>
      <c r="J5" s="120"/>
      <c r="K5" s="120"/>
      <c r="L5" s="120"/>
      <c r="M5" s="123"/>
      <c r="N5" s="120"/>
    </row>
    <row r="6" spans="1:16" s="19" customFormat="1" ht="52.5" customHeight="1" thickBot="1" x14ac:dyDescent="0.2">
      <c r="A6" s="5" t="s">
        <v>16</v>
      </c>
      <c r="B6" s="5">
        <v>1</v>
      </c>
      <c r="C6" s="6" t="s">
        <v>17</v>
      </c>
      <c r="D6" s="6" t="s">
        <v>18</v>
      </c>
      <c r="E6" s="6" t="s">
        <v>19</v>
      </c>
      <c r="F6" s="7" t="s">
        <v>20</v>
      </c>
      <c r="G6" s="7" t="s">
        <v>21</v>
      </c>
      <c r="H6" s="33">
        <v>10000</v>
      </c>
      <c r="I6" s="33">
        <v>200</v>
      </c>
      <c r="J6" s="33">
        <v>58</v>
      </c>
      <c r="K6" s="33">
        <v>0</v>
      </c>
      <c r="L6" s="34">
        <f>IFERROR(K6/J6,"-")</f>
        <v>0</v>
      </c>
      <c r="M6" s="33">
        <v>0</v>
      </c>
      <c r="N6" s="33">
        <f>H6+I6-J6</f>
        <v>10142</v>
      </c>
    </row>
    <row r="7" spans="1:16" s="20" customFormat="1" ht="52.5" customHeight="1" thickBot="1" x14ac:dyDescent="0.2">
      <c r="A7" s="5" t="s">
        <v>22</v>
      </c>
      <c r="B7" s="5">
        <v>1</v>
      </c>
      <c r="C7" s="6" t="s">
        <v>23</v>
      </c>
      <c r="D7" s="6" t="s">
        <v>24</v>
      </c>
      <c r="E7" s="6" t="s">
        <v>25</v>
      </c>
      <c r="F7" s="7" t="s">
        <v>26</v>
      </c>
      <c r="G7" s="7" t="s">
        <v>27</v>
      </c>
      <c r="H7" s="86">
        <v>10108.112999999999</v>
      </c>
      <c r="I7" s="86">
        <v>0</v>
      </c>
      <c r="J7" s="86">
        <v>1992.8790000000001</v>
      </c>
      <c r="K7" s="86">
        <v>490.35399999999998</v>
      </c>
      <c r="L7" s="31">
        <f>IFERROR(K7/J7,"-")</f>
        <v>0.24605307196272325</v>
      </c>
      <c r="M7" s="86">
        <v>0</v>
      </c>
      <c r="N7" s="86">
        <v>8115.2339999999995</v>
      </c>
      <c r="P7" s="19"/>
    </row>
    <row r="8" spans="1:16" s="20" customFormat="1" ht="52.5" customHeight="1" thickBot="1" x14ac:dyDescent="0.2">
      <c r="A8" s="5" t="s">
        <v>22</v>
      </c>
      <c r="B8" s="5">
        <v>2</v>
      </c>
      <c r="C8" s="6" t="s">
        <v>28</v>
      </c>
      <c r="D8" s="6" t="s">
        <v>29</v>
      </c>
      <c r="E8" s="6" t="s">
        <v>30</v>
      </c>
      <c r="F8" s="7" t="s">
        <v>31</v>
      </c>
      <c r="G8" s="7" t="s">
        <v>27</v>
      </c>
      <c r="H8" s="87">
        <v>59261.137999999999</v>
      </c>
      <c r="I8" s="87">
        <v>2422.837</v>
      </c>
      <c r="J8" s="87">
        <v>3175.643</v>
      </c>
      <c r="K8" s="87">
        <v>50.738999999999997</v>
      </c>
      <c r="L8" s="31">
        <f t="shared" ref="L8:L18" si="0">IFERROR(K8/J8,"-")</f>
        <v>1.5977551632850417E-2</v>
      </c>
      <c r="M8" s="87">
        <v>0</v>
      </c>
      <c r="N8" s="87">
        <v>58508.332000000002</v>
      </c>
      <c r="P8" s="19"/>
    </row>
    <row r="9" spans="1:16" s="20" customFormat="1" ht="52.5" customHeight="1" thickBot="1" x14ac:dyDescent="0.2">
      <c r="A9" s="5" t="s">
        <v>22</v>
      </c>
      <c r="B9" s="5">
        <v>3</v>
      </c>
      <c r="C9" s="6" t="s">
        <v>32</v>
      </c>
      <c r="D9" s="6" t="s">
        <v>33</v>
      </c>
      <c r="E9" s="6" t="s">
        <v>34</v>
      </c>
      <c r="F9" s="7" t="s">
        <v>20</v>
      </c>
      <c r="G9" s="7" t="s">
        <v>21</v>
      </c>
      <c r="H9" s="87">
        <v>686.65800000000002</v>
      </c>
      <c r="I9" s="87">
        <v>12.084</v>
      </c>
      <c r="J9" s="87">
        <v>9.9239999999999995</v>
      </c>
      <c r="K9" s="87">
        <v>0</v>
      </c>
      <c r="L9" s="31">
        <f t="shared" si="0"/>
        <v>0</v>
      </c>
      <c r="M9" s="87">
        <v>185.733</v>
      </c>
      <c r="N9" s="87">
        <v>503.08499999999998</v>
      </c>
      <c r="P9" s="19"/>
    </row>
    <row r="10" spans="1:16" s="20" customFormat="1" ht="52.5" customHeight="1" thickBot="1" x14ac:dyDescent="0.2">
      <c r="A10" s="5" t="s">
        <v>22</v>
      </c>
      <c r="B10" s="5">
        <v>4</v>
      </c>
      <c r="C10" s="6" t="s">
        <v>35</v>
      </c>
      <c r="D10" s="6" t="s">
        <v>35</v>
      </c>
      <c r="E10" s="6" t="s">
        <v>34</v>
      </c>
      <c r="F10" s="7" t="s">
        <v>20</v>
      </c>
      <c r="G10" s="7" t="s">
        <v>21</v>
      </c>
      <c r="H10" s="87">
        <v>562.678</v>
      </c>
      <c r="I10" s="87">
        <v>0</v>
      </c>
      <c r="J10" s="107">
        <v>50.908000000000001</v>
      </c>
      <c r="K10" s="107">
        <v>0</v>
      </c>
      <c r="L10" s="31">
        <f t="shared" si="0"/>
        <v>0</v>
      </c>
      <c r="M10" s="87">
        <v>0</v>
      </c>
      <c r="N10" s="107">
        <v>511.77</v>
      </c>
      <c r="P10" s="19"/>
    </row>
    <row r="11" spans="1:16" s="20" customFormat="1" ht="52.5" customHeight="1" thickBot="1" x14ac:dyDescent="0.2">
      <c r="A11" s="5" t="s">
        <v>22</v>
      </c>
      <c r="B11" s="5">
        <v>5</v>
      </c>
      <c r="C11" s="6" t="s">
        <v>36</v>
      </c>
      <c r="D11" s="6" t="s">
        <v>36</v>
      </c>
      <c r="E11" s="6" t="s">
        <v>34</v>
      </c>
      <c r="F11" s="7" t="s">
        <v>20</v>
      </c>
      <c r="G11" s="7" t="s">
        <v>21</v>
      </c>
      <c r="H11" s="87">
        <v>7228.9290000000001</v>
      </c>
      <c r="I11" s="87">
        <v>483.01600000000002</v>
      </c>
      <c r="J11" s="87">
        <v>0</v>
      </c>
      <c r="K11" s="87">
        <v>0</v>
      </c>
      <c r="L11" s="31" t="str">
        <f t="shared" si="0"/>
        <v>-</v>
      </c>
      <c r="M11" s="87">
        <v>0</v>
      </c>
      <c r="N11" s="87">
        <v>7711.9449999999988</v>
      </c>
      <c r="P11" s="19"/>
    </row>
    <row r="12" spans="1:16" s="20" customFormat="1" ht="52.5" customHeight="1" thickBot="1" x14ac:dyDescent="0.2">
      <c r="A12" s="5" t="s">
        <v>22</v>
      </c>
      <c r="B12" s="5">
        <v>6</v>
      </c>
      <c r="C12" s="6" t="s">
        <v>37</v>
      </c>
      <c r="D12" s="6" t="s">
        <v>37</v>
      </c>
      <c r="E12" s="6" t="s">
        <v>38</v>
      </c>
      <c r="F12" s="7" t="s">
        <v>20</v>
      </c>
      <c r="G12" s="7" t="s">
        <v>21</v>
      </c>
      <c r="H12" s="87">
        <v>692.84500000000003</v>
      </c>
      <c r="I12" s="87">
        <v>243.78299999999999</v>
      </c>
      <c r="J12" s="87">
        <v>215.36500000000001</v>
      </c>
      <c r="K12" s="87">
        <v>0</v>
      </c>
      <c r="L12" s="31">
        <f t="shared" si="0"/>
        <v>0</v>
      </c>
      <c r="M12" s="87">
        <v>0</v>
      </c>
      <c r="N12" s="87">
        <v>721.26300000000003</v>
      </c>
      <c r="P12" s="19"/>
    </row>
    <row r="13" spans="1:16" s="20" customFormat="1" ht="52.5" customHeight="1" thickBot="1" x14ac:dyDescent="0.2">
      <c r="A13" s="5" t="s">
        <v>22</v>
      </c>
      <c r="B13" s="5" t="s">
        <v>39</v>
      </c>
      <c r="C13" s="6" t="s">
        <v>40</v>
      </c>
      <c r="D13" s="28" t="s">
        <v>41</v>
      </c>
      <c r="E13" s="6" t="s">
        <v>42</v>
      </c>
      <c r="F13" s="7" t="s">
        <v>26</v>
      </c>
      <c r="G13" s="7" t="s">
        <v>27</v>
      </c>
      <c r="H13" s="87">
        <v>12.388999999999999</v>
      </c>
      <c r="I13" s="87">
        <v>0</v>
      </c>
      <c r="J13" s="87">
        <v>3.2389999999999999</v>
      </c>
      <c r="K13" s="108">
        <v>-0.13600000000000001</v>
      </c>
      <c r="L13" s="31">
        <f t="shared" si="0"/>
        <v>-4.1988267983945664E-2</v>
      </c>
      <c r="M13" s="87">
        <v>8.8949999999999996</v>
      </c>
      <c r="N13" s="87">
        <v>0</v>
      </c>
      <c r="P13" s="19"/>
    </row>
    <row r="14" spans="1:16" s="20" customFormat="1" ht="52.5" customHeight="1" thickBot="1" x14ac:dyDescent="0.2">
      <c r="A14" s="5" t="s">
        <v>22</v>
      </c>
      <c r="B14" s="5" t="s">
        <v>43</v>
      </c>
      <c r="C14" s="6" t="s">
        <v>44</v>
      </c>
      <c r="D14" s="6" t="s">
        <v>45</v>
      </c>
      <c r="E14" s="6" t="s">
        <v>42</v>
      </c>
      <c r="F14" s="7" t="s">
        <v>26</v>
      </c>
      <c r="G14" s="7" t="s">
        <v>27</v>
      </c>
      <c r="H14" s="87">
        <v>145.892</v>
      </c>
      <c r="I14" s="87">
        <v>0</v>
      </c>
      <c r="J14" s="87">
        <v>23.864000000000001</v>
      </c>
      <c r="K14" s="87">
        <v>23.864000000000001</v>
      </c>
      <c r="L14" s="31">
        <f t="shared" si="0"/>
        <v>1</v>
      </c>
      <c r="M14" s="87">
        <v>5.5209999999999999</v>
      </c>
      <c r="N14" s="87">
        <v>116.50700000000001</v>
      </c>
      <c r="P14" s="19"/>
    </row>
    <row r="15" spans="1:16" s="20" customFormat="1" ht="52.5" customHeight="1" thickBot="1" x14ac:dyDescent="0.2">
      <c r="A15" s="5" t="s">
        <v>22</v>
      </c>
      <c r="B15" s="5">
        <v>8</v>
      </c>
      <c r="C15" s="6" t="s">
        <v>46</v>
      </c>
      <c r="D15" s="6" t="s">
        <v>47</v>
      </c>
      <c r="E15" s="6" t="s">
        <v>48</v>
      </c>
      <c r="F15" s="7" t="s">
        <v>26</v>
      </c>
      <c r="G15" s="7" t="s">
        <v>27</v>
      </c>
      <c r="H15" s="87">
        <v>107597.48299999999</v>
      </c>
      <c r="I15" s="87">
        <v>256.28399999999999</v>
      </c>
      <c r="J15" s="87">
        <v>11457.325999999999</v>
      </c>
      <c r="K15" s="87">
        <v>447.41800000000001</v>
      </c>
      <c r="L15" s="31">
        <f t="shared" si="0"/>
        <v>3.9050822155187001E-2</v>
      </c>
      <c r="M15" s="87">
        <v>499</v>
      </c>
      <c r="N15" s="87">
        <v>95897.070999999996</v>
      </c>
      <c r="P15" s="19"/>
    </row>
    <row r="16" spans="1:16" s="20" customFormat="1" ht="52.5" customHeight="1" thickBot="1" x14ac:dyDescent="0.2">
      <c r="A16" s="5" t="s">
        <v>22</v>
      </c>
      <c r="B16" s="5">
        <v>9</v>
      </c>
      <c r="C16" s="6" t="s">
        <v>49</v>
      </c>
      <c r="D16" s="6" t="s">
        <v>50</v>
      </c>
      <c r="E16" s="6" t="s">
        <v>51</v>
      </c>
      <c r="F16" s="7" t="s">
        <v>20</v>
      </c>
      <c r="G16" s="7" t="s">
        <v>52</v>
      </c>
      <c r="H16" s="87">
        <v>4136.6580000000004</v>
      </c>
      <c r="I16" s="87">
        <v>0.53500000000000003</v>
      </c>
      <c r="J16" s="87">
        <v>1301.2729999999999</v>
      </c>
      <c r="K16" s="87">
        <v>11.62</v>
      </c>
      <c r="L16" s="31">
        <f t="shared" si="0"/>
        <v>8.9297172845359887E-3</v>
      </c>
      <c r="M16" s="87">
        <v>0</v>
      </c>
      <c r="N16" s="87">
        <v>2835.92</v>
      </c>
      <c r="P16" s="19"/>
    </row>
    <row r="17" spans="1:16" s="20" customFormat="1" ht="52.5" customHeight="1" thickBot="1" x14ac:dyDescent="0.2">
      <c r="A17" s="5" t="s">
        <v>22</v>
      </c>
      <c r="B17" s="5">
        <v>10</v>
      </c>
      <c r="C17" s="6" t="s">
        <v>53</v>
      </c>
      <c r="D17" s="6" t="s">
        <v>54</v>
      </c>
      <c r="E17" s="6" t="s">
        <v>55</v>
      </c>
      <c r="F17" s="7" t="s">
        <v>20</v>
      </c>
      <c r="G17" s="7" t="s">
        <v>27</v>
      </c>
      <c r="H17" s="87">
        <v>59424</v>
      </c>
      <c r="I17" s="87">
        <v>0</v>
      </c>
      <c r="J17" s="87">
        <v>6123</v>
      </c>
      <c r="K17" s="87">
        <v>138</v>
      </c>
      <c r="L17" s="31">
        <f t="shared" si="0"/>
        <v>2.2537971582557569E-2</v>
      </c>
      <c r="M17" s="87">
        <v>0</v>
      </c>
      <c r="N17" s="87">
        <v>53301</v>
      </c>
      <c r="P17" s="19"/>
    </row>
    <row r="18" spans="1:16" s="20" customFormat="1" ht="52.5" customHeight="1" thickBot="1" x14ac:dyDescent="0.2">
      <c r="A18" s="5" t="s">
        <v>22</v>
      </c>
      <c r="B18" s="5">
        <v>11</v>
      </c>
      <c r="C18" s="6" t="s">
        <v>56</v>
      </c>
      <c r="D18" s="6" t="s">
        <v>57</v>
      </c>
      <c r="E18" s="6" t="s">
        <v>58</v>
      </c>
      <c r="F18" s="7" t="s">
        <v>59</v>
      </c>
      <c r="G18" s="7" t="s">
        <v>60</v>
      </c>
      <c r="H18" s="87">
        <v>60135.843999999997</v>
      </c>
      <c r="I18" s="87">
        <v>148</v>
      </c>
      <c r="J18" s="87">
        <v>4545</v>
      </c>
      <c r="K18" s="87">
        <v>0</v>
      </c>
      <c r="L18" s="31">
        <f t="shared" si="0"/>
        <v>0</v>
      </c>
      <c r="M18" s="87">
        <v>0</v>
      </c>
      <c r="N18" s="87">
        <v>55739</v>
      </c>
      <c r="P18" s="19"/>
    </row>
    <row r="19" spans="1:16" s="20" customFormat="1" ht="52.5" customHeight="1" thickBot="1" x14ac:dyDescent="0.2">
      <c r="A19" s="5" t="s">
        <v>61</v>
      </c>
      <c r="B19" s="49">
        <v>1</v>
      </c>
      <c r="C19" s="28" t="s">
        <v>62</v>
      </c>
      <c r="D19" s="28" t="s">
        <v>63</v>
      </c>
      <c r="E19" s="28" t="s">
        <v>64</v>
      </c>
      <c r="F19" s="7" t="s">
        <v>26</v>
      </c>
      <c r="G19" s="7" t="s">
        <v>487</v>
      </c>
      <c r="H19" s="33">
        <v>0</v>
      </c>
      <c r="I19" s="33">
        <v>178788.43</v>
      </c>
      <c r="J19" s="33">
        <v>0</v>
      </c>
      <c r="K19" s="33">
        <v>0</v>
      </c>
      <c r="L19" s="34" t="str">
        <f t="shared" ref="L19:L24" si="1">IFERROR(K19/J19,"-")</f>
        <v>-</v>
      </c>
      <c r="M19" s="33">
        <v>0</v>
      </c>
      <c r="N19" s="33">
        <v>178788.43</v>
      </c>
      <c r="P19" s="19"/>
    </row>
    <row r="20" spans="1:16" s="20" customFormat="1" ht="52.5" customHeight="1" thickBot="1" x14ac:dyDescent="0.2">
      <c r="A20" s="5" t="s">
        <v>61</v>
      </c>
      <c r="B20" s="5">
        <v>2</v>
      </c>
      <c r="C20" s="28" t="s">
        <v>66</v>
      </c>
      <c r="D20" s="28" t="s">
        <v>67</v>
      </c>
      <c r="E20" s="28" t="s">
        <v>68</v>
      </c>
      <c r="F20" s="7" t="s">
        <v>26</v>
      </c>
      <c r="G20" s="7" t="s">
        <v>487</v>
      </c>
      <c r="H20" s="33">
        <v>0</v>
      </c>
      <c r="I20" s="33">
        <v>30000</v>
      </c>
      <c r="J20" s="33">
        <v>3</v>
      </c>
      <c r="K20" s="33">
        <v>0.17199999999999999</v>
      </c>
      <c r="L20" s="34">
        <f t="shared" si="1"/>
        <v>5.7333333333333326E-2</v>
      </c>
      <c r="M20" s="33">
        <v>0</v>
      </c>
      <c r="N20" s="33">
        <v>29997</v>
      </c>
      <c r="P20" s="19"/>
    </row>
    <row r="21" spans="1:16" s="20" customFormat="1" ht="52.5" customHeight="1" thickBot="1" x14ac:dyDescent="0.2">
      <c r="A21" s="5" t="s">
        <v>69</v>
      </c>
      <c r="B21" s="5">
        <v>1</v>
      </c>
      <c r="C21" s="6" t="s">
        <v>70</v>
      </c>
      <c r="D21" s="6" t="s">
        <v>71</v>
      </c>
      <c r="E21" s="6" t="s">
        <v>489</v>
      </c>
      <c r="F21" s="7" t="s">
        <v>72</v>
      </c>
      <c r="G21" s="7" t="s">
        <v>490</v>
      </c>
      <c r="H21" s="33">
        <v>2326</v>
      </c>
      <c r="I21" s="33">
        <v>70</v>
      </c>
      <c r="J21" s="33">
        <v>624</v>
      </c>
      <c r="K21" s="33">
        <v>2</v>
      </c>
      <c r="L21" s="34">
        <f t="shared" si="1"/>
        <v>3.205128205128205E-3</v>
      </c>
      <c r="M21" s="33">
        <v>0</v>
      </c>
      <c r="N21" s="33">
        <f>H21+I21-J21-M21</f>
        <v>1772</v>
      </c>
      <c r="P21" s="19"/>
    </row>
    <row r="22" spans="1:16" s="20" customFormat="1" ht="52.5" customHeight="1" thickBot="1" x14ac:dyDescent="0.2">
      <c r="A22" s="5" t="s">
        <v>69</v>
      </c>
      <c r="B22" s="5">
        <v>2</v>
      </c>
      <c r="C22" s="6" t="s">
        <v>73</v>
      </c>
      <c r="D22" s="6" t="s">
        <v>74</v>
      </c>
      <c r="E22" s="6" t="s">
        <v>491</v>
      </c>
      <c r="F22" s="7" t="s">
        <v>72</v>
      </c>
      <c r="G22" s="7" t="s">
        <v>492</v>
      </c>
      <c r="H22" s="33">
        <v>6349</v>
      </c>
      <c r="I22" s="33">
        <v>1</v>
      </c>
      <c r="J22" s="33">
        <v>125</v>
      </c>
      <c r="K22" s="33">
        <v>102</v>
      </c>
      <c r="L22" s="34">
        <f t="shared" si="1"/>
        <v>0.81599999999999995</v>
      </c>
      <c r="M22" s="33">
        <v>0</v>
      </c>
      <c r="N22" s="33">
        <f>H22+I22-J22-M22</f>
        <v>6225</v>
      </c>
      <c r="P22" s="19"/>
    </row>
    <row r="23" spans="1:16" s="20" customFormat="1" ht="52.5" customHeight="1" thickBot="1" x14ac:dyDescent="0.2">
      <c r="A23" s="5" t="s">
        <v>75</v>
      </c>
      <c r="B23" s="50">
        <v>1</v>
      </c>
      <c r="C23" s="51" t="s">
        <v>76</v>
      </c>
      <c r="D23" s="51" t="s">
        <v>77</v>
      </c>
      <c r="E23" s="51" t="s">
        <v>78</v>
      </c>
      <c r="F23" s="52" t="s">
        <v>79</v>
      </c>
      <c r="G23" s="52" t="s">
        <v>80</v>
      </c>
      <c r="H23" s="53">
        <v>3451</v>
      </c>
      <c r="I23" s="53">
        <v>293</v>
      </c>
      <c r="J23" s="53">
        <v>313</v>
      </c>
      <c r="K23" s="54">
        <v>23</v>
      </c>
      <c r="L23" s="48">
        <f t="shared" si="1"/>
        <v>7.3482428115015971E-2</v>
      </c>
      <c r="M23" s="53">
        <v>0</v>
      </c>
      <c r="N23" s="53">
        <v>3431</v>
      </c>
      <c r="P23" s="19"/>
    </row>
    <row r="24" spans="1:16" s="20" customFormat="1" ht="52.5" customHeight="1" thickBot="1" x14ac:dyDescent="0.2">
      <c r="A24" s="5" t="s">
        <v>81</v>
      </c>
      <c r="B24" s="5">
        <v>1</v>
      </c>
      <c r="C24" s="6" t="s">
        <v>82</v>
      </c>
      <c r="D24" s="6" t="s">
        <v>83</v>
      </c>
      <c r="E24" s="6" t="s">
        <v>84</v>
      </c>
      <c r="F24" s="7" t="s">
        <v>85</v>
      </c>
      <c r="G24" s="7" t="s">
        <v>27</v>
      </c>
      <c r="H24" s="33">
        <v>93597.399000000005</v>
      </c>
      <c r="I24" s="33">
        <v>98918.657000000007</v>
      </c>
      <c r="J24" s="55">
        <v>96465.338000000003</v>
      </c>
      <c r="K24" s="55">
        <v>509</v>
      </c>
      <c r="L24" s="31">
        <f t="shared" si="1"/>
        <v>5.2765066764188396E-3</v>
      </c>
      <c r="M24" s="33">
        <v>0</v>
      </c>
      <c r="N24" s="33">
        <v>96050.718000000008</v>
      </c>
      <c r="P24" s="19"/>
    </row>
    <row r="25" spans="1:16" s="20" customFormat="1" ht="52.5" customHeight="1" thickBot="1" x14ac:dyDescent="0.2">
      <c r="A25" s="5" t="s">
        <v>81</v>
      </c>
      <c r="B25" s="5">
        <v>2</v>
      </c>
      <c r="C25" s="6" t="s">
        <v>86</v>
      </c>
      <c r="D25" s="56" t="s">
        <v>87</v>
      </c>
      <c r="E25" s="6" t="s">
        <v>88</v>
      </c>
      <c r="F25" s="7" t="s">
        <v>72</v>
      </c>
      <c r="G25" s="7" t="s">
        <v>27</v>
      </c>
      <c r="H25" s="33">
        <v>4608.884</v>
      </c>
      <c r="I25" s="33">
        <v>10.426</v>
      </c>
      <c r="J25" s="33">
        <v>2107.59</v>
      </c>
      <c r="K25" s="33">
        <v>0</v>
      </c>
      <c r="L25" s="31">
        <f t="shared" ref="L25:L29" si="2">IFERROR(K25/J25,"-")</f>
        <v>0</v>
      </c>
      <c r="M25" s="33">
        <v>0</v>
      </c>
      <c r="N25" s="33">
        <v>2511.7200000000003</v>
      </c>
      <c r="P25" s="19"/>
    </row>
    <row r="26" spans="1:16" s="20" customFormat="1" ht="52.5" customHeight="1" thickBot="1" x14ac:dyDescent="0.2">
      <c r="A26" s="5" t="s">
        <v>81</v>
      </c>
      <c r="B26" s="57">
        <v>3</v>
      </c>
      <c r="C26" s="28" t="s">
        <v>89</v>
      </c>
      <c r="D26" s="58" t="s">
        <v>90</v>
      </c>
      <c r="E26" s="28" t="s">
        <v>91</v>
      </c>
      <c r="F26" s="7" t="s">
        <v>85</v>
      </c>
      <c r="G26" s="7" t="s">
        <v>21</v>
      </c>
      <c r="H26" s="59">
        <v>81331.960999999996</v>
      </c>
      <c r="I26" s="55">
        <v>1747.1289999999999</v>
      </c>
      <c r="J26" s="59">
        <v>1785.9570000000001</v>
      </c>
      <c r="K26" s="59">
        <v>2.996</v>
      </c>
      <c r="L26" s="31">
        <f t="shared" si="2"/>
        <v>1.6775319898519392E-3</v>
      </c>
      <c r="M26" s="59">
        <v>0</v>
      </c>
      <c r="N26" s="33">
        <v>81293.133000000002</v>
      </c>
      <c r="P26" s="19"/>
    </row>
    <row r="27" spans="1:16" s="20" customFormat="1" ht="52.5" customHeight="1" thickBot="1" x14ac:dyDescent="0.2">
      <c r="A27" s="5" t="s">
        <v>81</v>
      </c>
      <c r="B27" s="57">
        <v>4</v>
      </c>
      <c r="C27" s="28" t="s">
        <v>89</v>
      </c>
      <c r="D27" s="58" t="s">
        <v>18</v>
      </c>
      <c r="E27" s="28" t="s">
        <v>19</v>
      </c>
      <c r="F27" s="49" t="s">
        <v>72</v>
      </c>
      <c r="G27" s="49" t="s">
        <v>60</v>
      </c>
      <c r="H27" s="59">
        <v>10000</v>
      </c>
      <c r="I27" s="60">
        <v>200.18899999999999</v>
      </c>
      <c r="J27" s="59">
        <v>58.091999999999999</v>
      </c>
      <c r="K27" s="59">
        <v>0</v>
      </c>
      <c r="L27" s="31">
        <f t="shared" si="2"/>
        <v>0</v>
      </c>
      <c r="M27" s="59">
        <v>0</v>
      </c>
      <c r="N27" s="33">
        <v>10142.097</v>
      </c>
      <c r="P27" s="19"/>
    </row>
    <row r="28" spans="1:16" s="20" customFormat="1" ht="52.5" customHeight="1" thickBot="1" x14ac:dyDescent="0.2">
      <c r="A28" s="5" t="s">
        <v>81</v>
      </c>
      <c r="B28" s="61" t="s">
        <v>92</v>
      </c>
      <c r="C28" s="28" t="s">
        <v>93</v>
      </c>
      <c r="D28" s="58" t="s">
        <v>94</v>
      </c>
      <c r="E28" s="28" t="s">
        <v>91</v>
      </c>
      <c r="F28" s="49" t="s">
        <v>95</v>
      </c>
      <c r="G28" s="49" t="s">
        <v>60</v>
      </c>
      <c r="H28" s="59">
        <v>49999.381999999998</v>
      </c>
      <c r="I28" s="60">
        <v>13415.456</v>
      </c>
      <c r="J28" s="59">
        <v>283.28300000000002</v>
      </c>
      <c r="K28" s="59">
        <v>0.68400000000000005</v>
      </c>
      <c r="L28" s="31">
        <f t="shared" si="2"/>
        <v>2.4145465841578918E-3</v>
      </c>
      <c r="M28" s="59">
        <v>0</v>
      </c>
      <c r="N28" s="33">
        <v>63131.554999999993</v>
      </c>
      <c r="P28" s="19"/>
    </row>
    <row r="29" spans="1:16" s="20" customFormat="1" ht="52.5" customHeight="1" thickBot="1" x14ac:dyDescent="0.2">
      <c r="A29" s="5" t="s">
        <v>81</v>
      </c>
      <c r="B29" s="61" t="s">
        <v>96</v>
      </c>
      <c r="C29" s="28" t="s">
        <v>93</v>
      </c>
      <c r="D29" s="58" t="s">
        <v>97</v>
      </c>
      <c r="E29" s="28" t="s">
        <v>91</v>
      </c>
      <c r="F29" s="49" t="s">
        <v>95</v>
      </c>
      <c r="G29" s="49" t="s">
        <v>60</v>
      </c>
      <c r="H29" s="59">
        <v>0</v>
      </c>
      <c r="I29" s="60">
        <v>17360</v>
      </c>
      <c r="J29" s="59">
        <v>6.4737000000000003E-2</v>
      </c>
      <c r="K29" s="59">
        <v>6.4737000000000003E-2</v>
      </c>
      <c r="L29" s="31">
        <f t="shared" si="2"/>
        <v>1</v>
      </c>
      <c r="M29" s="59">
        <v>0</v>
      </c>
      <c r="N29" s="33">
        <v>17359.935262999999</v>
      </c>
      <c r="P29" s="19"/>
    </row>
    <row r="30" spans="1:16" s="20" customFormat="1" ht="52.5" customHeight="1" thickBot="1" x14ac:dyDescent="0.2">
      <c r="A30" s="5" t="s">
        <v>98</v>
      </c>
      <c r="B30" s="5" t="s">
        <v>99</v>
      </c>
      <c r="C30" s="6" t="s">
        <v>100</v>
      </c>
      <c r="D30" s="6" t="s">
        <v>101</v>
      </c>
      <c r="E30" s="6" t="s">
        <v>102</v>
      </c>
      <c r="F30" s="7" t="s">
        <v>103</v>
      </c>
      <c r="G30" s="7" t="s">
        <v>104</v>
      </c>
      <c r="H30" s="33">
        <v>54</v>
      </c>
      <c r="I30" s="33">
        <v>0</v>
      </c>
      <c r="J30" s="33">
        <v>0</v>
      </c>
      <c r="K30" s="33">
        <v>0</v>
      </c>
      <c r="L30" s="34" t="str">
        <f>IFERROR(K30/J30,"-")</f>
        <v>-</v>
      </c>
      <c r="M30" s="33">
        <v>54</v>
      </c>
      <c r="N30" s="33">
        <v>0</v>
      </c>
      <c r="P30" s="19"/>
    </row>
    <row r="31" spans="1:16" s="20" customFormat="1" ht="52.5" customHeight="1" thickBot="1" x14ac:dyDescent="0.2">
      <c r="A31" s="5" t="s">
        <v>98</v>
      </c>
      <c r="B31" s="5" t="s">
        <v>105</v>
      </c>
      <c r="C31" s="6" t="s">
        <v>100</v>
      </c>
      <c r="D31" s="6" t="s">
        <v>106</v>
      </c>
      <c r="E31" s="6" t="s">
        <v>102</v>
      </c>
      <c r="F31" s="7" t="s">
        <v>103</v>
      </c>
      <c r="G31" s="7" t="s">
        <v>104</v>
      </c>
      <c r="H31" s="33">
        <v>15</v>
      </c>
      <c r="I31" s="33">
        <v>0</v>
      </c>
      <c r="J31" s="33">
        <v>0</v>
      </c>
      <c r="K31" s="33">
        <v>0</v>
      </c>
      <c r="L31" s="34" t="str">
        <f t="shared" ref="L31:L40" si="3">IFERROR(K31/J31,"-")</f>
        <v>-</v>
      </c>
      <c r="M31" s="33">
        <v>15</v>
      </c>
      <c r="N31" s="33">
        <v>0</v>
      </c>
      <c r="P31" s="19"/>
    </row>
    <row r="32" spans="1:16" s="20" customFormat="1" ht="52.5" customHeight="1" thickBot="1" x14ac:dyDescent="0.2">
      <c r="A32" s="5" t="s">
        <v>98</v>
      </c>
      <c r="B32" s="62" t="s">
        <v>107</v>
      </c>
      <c r="C32" s="6" t="s">
        <v>100</v>
      </c>
      <c r="D32" s="6" t="s">
        <v>108</v>
      </c>
      <c r="E32" s="6" t="s">
        <v>102</v>
      </c>
      <c r="F32" s="7" t="s">
        <v>103</v>
      </c>
      <c r="G32" s="7" t="s">
        <v>104</v>
      </c>
      <c r="H32" s="33">
        <v>205</v>
      </c>
      <c r="I32" s="33">
        <v>0</v>
      </c>
      <c r="J32" s="33">
        <v>0</v>
      </c>
      <c r="K32" s="33">
        <v>0</v>
      </c>
      <c r="L32" s="34" t="str">
        <f t="shared" si="3"/>
        <v>-</v>
      </c>
      <c r="M32" s="33">
        <v>205</v>
      </c>
      <c r="N32" s="33">
        <v>0</v>
      </c>
      <c r="P32" s="19"/>
    </row>
    <row r="33" spans="1:16" s="20" customFormat="1" ht="52.5" customHeight="1" thickBot="1" x14ac:dyDescent="0.2">
      <c r="A33" s="5" t="s">
        <v>98</v>
      </c>
      <c r="B33" s="5">
        <v>2</v>
      </c>
      <c r="C33" s="6" t="s">
        <v>109</v>
      </c>
      <c r="D33" s="6" t="s">
        <v>110</v>
      </c>
      <c r="E33" s="6" t="s">
        <v>111</v>
      </c>
      <c r="F33" s="7" t="s">
        <v>103</v>
      </c>
      <c r="G33" s="7" t="s">
        <v>112</v>
      </c>
      <c r="H33" s="63">
        <v>2275</v>
      </c>
      <c r="I33" s="63">
        <v>434</v>
      </c>
      <c r="J33" s="63">
        <v>1138</v>
      </c>
      <c r="K33" s="63">
        <v>30</v>
      </c>
      <c r="L33" s="34">
        <f t="shared" si="3"/>
        <v>2.6362038664323375E-2</v>
      </c>
      <c r="M33" s="33">
        <v>0</v>
      </c>
      <c r="N33" s="63">
        <v>1571</v>
      </c>
      <c r="P33" s="19"/>
    </row>
    <row r="34" spans="1:16" s="20" customFormat="1" ht="52.5" customHeight="1" thickBot="1" x14ac:dyDescent="0.2">
      <c r="A34" s="5" t="s">
        <v>98</v>
      </c>
      <c r="B34" s="5">
        <v>3</v>
      </c>
      <c r="C34" s="6" t="s">
        <v>113</v>
      </c>
      <c r="D34" s="6" t="s">
        <v>114</v>
      </c>
      <c r="E34" s="6" t="s">
        <v>115</v>
      </c>
      <c r="F34" s="7" t="s">
        <v>103</v>
      </c>
      <c r="G34" s="7" t="s">
        <v>104</v>
      </c>
      <c r="H34" s="33">
        <v>34099</v>
      </c>
      <c r="I34" s="33">
        <v>121897</v>
      </c>
      <c r="J34" s="33">
        <v>111987</v>
      </c>
      <c r="K34" s="33">
        <v>0</v>
      </c>
      <c r="L34" s="34">
        <f t="shared" si="3"/>
        <v>0</v>
      </c>
      <c r="M34" s="33">
        <v>0</v>
      </c>
      <c r="N34" s="33">
        <v>44009</v>
      </c>
      <c r="P34" s="19"/>
    </row>
    <row r="35" spans="1:16" s="20" customFormat="1" ht="52.5" customHeight="1" thickBot="1" x14ac:dyDescent="0.2">
      <c r="A35" s="5" t="s">
        <v>98</v>
      </c>
      <c r="B35" s="5">
        <v>4</v>
      </c>
      <c r="C35" s="6" t="s">
        <v>116</v>
      </c>
      <c r="D35" s="6" t="s">
        <v>117</v>
      </c>
      <c r="E35" s="6" t="s">
        <v>118</v>
      </c>
      <c r="F35" s="7" t="s">
        <v>103</v>
      </c>
      <c r="G35" s="7" t="s">
        <v>104</v>
      </c>
      <c r="H35" s="33">
        <v>16105</v>
      </c>
      <c r="I35" s="64">
        <v>0</v>
      </c>
      <c r="J35" s="33">
        <v>8877</v>
      </c>
      <c r="K35" s="33">
        <v>63</v>
      </c>
      <c r="L35" s="34">
        <f>IFERROR(K35/J35,"-")</f>
        <v>7.0969922271037515E-3</v>
      </c>
      <c r="M35" s="33">
        <v>0</v>
      </c>
      <c r="N35" s="33">
        <v>7228</v>
      </c>
      <c r="P35" s="19"/>
    </row>
    <row r="36" spans="1:16" s="20" customFormat="1" ht="52.5" customHeight="1" thickBot="1" x14ac:dyDescent="0.2">
      <c r="A36" s="5" t="s">
        <v>98</v>
      </c>
      <c r="B36" s="5">
        <v>5</v>
      </c>
      <c r="C36" s="6" t="s">
        <v>119</v>
      </c>
      <c r="D36" s="6" t="s">
        <v>120</v>
      </c>
      <c r="E36" s="6" t="s">
        <v>121</v>
      </c>
      <c r="F36" s="7" t="s">
        <v>103</v>
      </c>
      <c r="G36" s="7" t="s">
        <v>104</v>
      </c>
      <c r="H36" s="33">
        <v>29976</v>
      </c>
      <c r="I36" s="33">
        <v>76805</v>
      </c>
      <c r="J36" s="33">
        <v>4431</v>
      </c>
      <c r="K36" s="33">
        <v>4431</v>
      </c>
      <c r="L36" s="34">
        <f t="shared" si="3"/>
        <v>1</v>
      </c>
      <c r="M36" s="33">
        <v>0</v>
      </c>
      <c r="N36" s="33">
        <v>102350</v>
      </c>
      <c r="P36" s="19"/>
    </row>
    <row r="37" spans="1:16" s="20" customFormat="1" ht="52.5" customHeight="1" thickBot="1" x14ac:dyDescent="0.2">
      <c r="A37" s="5" t="s">
        <v>98</v>
      </c>
      <c r="B37" s="5">
        <v>6</v>
      </c>
      <c r="C37" s="6" t="s">
        <v>122</v>
      </c>
      <c r="D37" s="6" t="s">
        <v>123</v>
      </c>
      <c r="E37" s="6" t="s">
        <v>124</v>
      </c>
      <c r="F37" s="7" t="s">
        <v>95</v>
      </c>
      <c r="G37" s="7" t="s">
        <v>125</v>
      </c>
      <c r="H37" s="65">
        <v>10250</v>
      </c>
      <c r="I37" s="64">
        <v>0</v>
      </c>
      <c r="J37" s="33">
        <v>1370</v>
      </c>
      <c r="K37" s="33">
        <v>56</v>
      </c>
      <c r="L37" s="34">
        <f t="shared" si="3"/>
        <v>4.0875912408759124E-2</v>
      </c>
      <c r="M37" s="33">
        <v>0</v>
      </c>
      <c r="N37" s="33">
        <v>8881</v>
      </c>
      <c r="P37" s="19"/>
    </row>
    <row r="38" spans="1:16" s="20" customFormat="1" ht="52.5" customHeight="1" thickBot="1" x14ac:dyDescent="0.2">
      <c r="A38" s="5" t="s">
        <v>98</v>
      </c>
      <c r="B38" s="5">
        <v>7</v>
      </c>
      <c r="C38" s="6" t="s">
        <v>126</v>
      </c>
      <c r="D38" s="6" t="s">
        <v>127</v>
      </c>
      <c r="E38" s="6" t="s">
        <v>128</v>
      </c>
      <c r="F38" s="7" t="s">
        <v>95</v>
      </c>
      <c r="G38" s="7" t="s">
        <v>493</v>
      </c>
      <c r="H38" s="65" t="s">
        <v>249</v>
      </c>
      <c r="I38" s="33">
        <v>984671</v>
      </c>
      <c r="J38" s="33">
        <v>850176</v>
      </c>
      <c r="K38" s="33">
        <v>34</v>
      </c>
      <c r="L38" s="34">
        <f t="shared" si="3"/>
        <v>3.9991719361638058E-5</v>
      </c>
      <c r="M38" s="33" t="s">
        <v>249</v>
      </c>
      <c r="N38" s="33">
        <v>134495</v>
      </c>
      <c r="P38" s="19"/>
    </row>
    <row r="39" spans="1:16" s="20" customFormat="1" ht="52.5" customHeight="1" thickBot="1" x14ac:dyDescent="0.2">
      <c r="A39" s="5" t="s">
        <v>98</v>
      </c>
      <c r="B39" s="5" t="s">
        <v>129</v>
      </c>
      <c r="C39" s="6" t="s">
        <v>130</v>
      </c>
      <c r="D39" s="6" t="s">
        <v>131</v>
      </c>
      <c r="E39" s="6" t="s">
        <v>132</v>
      </c>
      <c r="F39" s="7" t="s">
        <v>95</v>
      </c>
      <c r="G39" s="7" t="s">
        <v>112</v>
      </c>
      <c r="H39" s="33">
        <v>10000</v>
      </c>
      <c r="I39" s="33">
        <v>200</v>
      </c>
      <c r="J39" s="33">
        <v>58</v>
      </c>
      <c r="K39" s="33">
        <v>0</v>
      </c>
      <c r="L39" s="34">
        <f t="shared" si="3"/>
        <v>0</v>
      </c>
      <c r="M39" s="33">
        <v>0</v>
      </c>
      <c r="N39" s="33">
        <v>10142</v>
      </c>
      <c r="P39" s="19"/>
    </row>
    <row r="40" spans="1:16" s="20" customFormat="1" ht="52.5" customHeight="1" thickBot="1" x14ac:dyDescent="0.2">
      <c r="A40" s="5" t="s">
        <v>98</v>
      </c>
      <c r="B40" s="5" t="s">
        <v>133</v>
      </c>
      <c r="C40" s="6" t="s">
        <v>130</v>
      </c>
      <c r="D40" s="6" t="s">
        <v>134</v>
      </c>
      <c r="E40" s="6" t="s">
        <v>132</v>
      </c>
      <c r="F40" s="7" t="s">
        <v>103</v>
      </c>
      <c r="G40" s="7" t="s">
        <v>112</v>
      </c>
      <c r="H40" s="65">
        <v>0</v>
      </c>
      <c r="I40" s="33">
        <v>50000</v>
      </c>
      <c r="J40" s="33">
        <v>4101</v>
      </c>
      <c r="K40" s="33">
        <v>0</v>
      </c>
      <c r="L40" s="34">
        <f t="shared" si="3"/>
        <v>0</v>
      </c>
      <c r="M40" s="33">
        <v>0</v>
      </c>
      <c r="N40" s="33">
        <v>45899</v>
      </c>
      <c r="P40" s="19"/>
    </row>
    <row r="41" spans="1:16" s="20" customFormat="1" ht="52.5" customHeight="1" thickBot="1" x14ac:dyDescent="0.2">
      <c r="A41" s="5" t="s">
        <v>135</v>
      </c>
      <c r="B41" s="35" t="s">
        <v>136</v>
      </c>
      <c r="C41" s="42" t="s">
        <v>137</v>
      </c>
      <c r="D41" s="42" t="s">
        <v>138</v>
      </c>
      <c r="E41" s="42" t="s">
        <v>494</v>
      </c>
      <c r="F41" s="41" t="s">
        <v>139</v>
      </c>
      <c r="G41" s="41" t="s">
        <v>140</v>
      </c>
      <c r="H41" s="66">
        <v>400.60200000000009</v>
      </c>
      <c r="I41" s="66">
        <v>1117.914</v>
      </c>
      <c r="J41" s="66">
        <v>506.68400000000003</v>
      </c>
      <c r="K41" s="66">
        <v>14.811999999999999</v>
      </c>
      <c r="L41" s="36">
        <f>IFERROR(K41/J41,"-")</f>
        <v>2.9233210442800639E-2</v>
      </c>
      <c r="M41" s="67">
        <v>0</v>
      </c>
      <c r="N41" s="66">
        <v>1011.832</v>
      </c>
      <c r="P41" s="19"/>
    </row>
    <row r="42" spans="1:16" s="20" customFormat="1" ht="52.5" customHeight="1" thickBot="1" x14ac:dyDescent="0.2">
      <c r="A42" s="5" t="s">
        <v>135</v>
      </c>
      <c r="B42" s="37" t="s">
        <v>141</v>
      </c>
      <c r="C42" s="42" t="s">
        <v>142</v>
      </c>
      <c r="D42" s="42" t="s">
        <v>143</v>
      </c>
      <c r="E42" s="42" t="s">
        <v>494</v>
      </c>
      <c r="F42" s="41" t="s">
        <v>144</v>
      </c>
      <c r="G42" s="41" t="s">
        <v>145</v>
      </c>
      <c r="H42" s="66">
        <v>544.73499999999979</v>
      </c>
      <c r="I42" s="66">
        <v>93.213999999999999</v>
      </c>
      <c r="J42" s="66">
        <v>54.198</v>
      </c>
      <c r="K42" s="66">
        <v>10.632999999999999</v>
      </c>
      <c r="L42" s="36">
        <f t="shared" ref="L42:L100" si="4">IFERROR(K42/J42,"-")</f>
        <v>0.19618805121960217</v>
      </c>
      <c r="M42" s="67">
        <v>0</v>
      </c>
      <c r="N42" s="66">
        <v>583.75099999999998</v>
      </c>
      <c r="P42" s="19"/>
    </row>
    <row r="43" spans="1:16" s="20" customFormat="1" ht="52.5" customHeight="1" thickBot="1" x14ac:dyDescent="0.2">
      <c r="A43" s="5" t="s">
        <v>135</v>
      </c>
      <c r="B43" s="37" t="s">
        <v>146</v>
      </c>
      <c r="C43" s="42" t="s">
        <v>495</v>
      </c>
      <c r="D43" s="42" t="s">
        <v>496</v>
      </c>
      <c r="E43" s="42" t="s">
        <v>494</v>
      </c>
      <c r="F43" s="41" t="s">
        <v>147</v>
      </c>
      <c r="G43" s="41" t="s">
        <v>148</v>
      </c>
      <c r="H43" s="66">
        <v>21.731000000000002</v>
      </c>
      <c r="I43" s="66">
        <v>41.040999999999997</v>
      </c>
      <c r="J43" s="66">
        <v>0.96499999999999997</v>
      </c>
      <c r="K43" s="66">
        <v>0.96499999999999997</v>
      </c>
      <c r="L43" s="36">
        <f t="shared" si="4"/>
        <v>1</v>
      </c>
      <c r="M43" s="66">
        <v>41.040999999999997</v>
      </c>
      <c r="N43" s="66">
        <v>20.765000000000001</v>
      </c>
      <c r="P43" s="19"/>
    </row>
    <row r="44" spans="1:16" s="20" customFormat="1" ht="52.5" customHeight="1" thickBot="1" x14ac:dyDescent="0.2">
      <c r="A44" s="5" t="s">
        <v>135</v>
      </c>
      <c r="B44" s="38" t="s">
        <v>149</v>
      </c>
      <c r="C44" s="39" t="s">
        <v>150</v>
      </c>
      <c r="D44" s="39" t="s">
        <v>151</v>
      </c>
      <c r="E44" s="40" t="s">
        <v>497</v>
      </c>
      <c r="F44" s="68" t="s">
        <v>139</v>
      </c>
      <c r="G44" s="41" t="s">
        <v>140</v>
      </c>
      <c r="H44" s="69" t="s">
        <v>249</v>
      </c>
      <c r="I44" s="66">
        <v>1221.893</v>
      </c>
      <c r="J44" s="66">
        <v>0.161</v>
      </c>
      <c r="K44" s="66">
        <v>0.161</v>
      </c>
      <c r="L44" s="36">
        <f t="shared" si="4"/>
        <v>1</v>
      </c>
      <c r="M44" s="66">
        <v>0</v>
      </c>
      <c r="N44" s="66">
        <v>1221.7329999999999</v>
      </c>
      <c r="P44" s="19"/>
    </row>
    <row r="45" spans="1:16" s="20" customFormat="1" ht="52.5" customHeight="1" thickBot="1" x14ac:dyDescent="0.2">
      <c r="A45" s="5" t="s">
        <v>135</v>
      </c>
      <c r="B45" s="70">
        <v>5.0999999999999996</v>
      </c>
      <c r="C45" s="42" t="s">
        <v>152</v>
      </c>
      <c r="D45" s="42" t="s">
        <v>153</v>
      </c>
      <c r="E45" s="42" t="s">
        <v>498</v>
      </c>
      <c r="F45" s="41" t="s">
        <v>147</v>
      </c>
      <c r="G45" s="41" t="s">
        <v>154</v>
      </c>
      <c r="H45" s="71">
        <v>38077.664000000004</v>
      </c>
      <c r="I45" s="66">
        <v>20192.999</v>
      </c>
      <c r="J45" s="66">
        <v>20324.146000000001</v>
      </c>
      <c r="K45" s="66">
        <v>0</v>
      </c>
      <c r="L45" s="36">
        <f t="shared" si="4"/>
        <v>0</v>
      </c>
      <c r="M45" s="66">
        <v>0</v>
      </c>
      <c r="N45" s="72">
        <v>37946.517</v>
      </c>
      <c r="P45" s="19"/>
    </row>
    <row r="46" spans="1:16" s="20" customFormat="1" ht="52.5" customHeight="1" thickBot="1" x14ac:dyDescent="0.2">
      <c r="A46" s="5" t="s">
        <v>135</v>
      </c>
      <c r="B46" s="70">
        <v>5.2</v>
      </c>
      <c r="C46" s="42" t="s">
        <v>152</v>
      </c>
      <c r="D46" s="42" t="s">
        <v>155</v>
      </c>
      <c r="E46" s="42" t="s">
        <v>498</v>
      </c>
      <c r="F46" s="41" t="s">
        <v>156</v>
      </c>
      <c r="G46" s="41" t="s">
        <v>125</v>
      </c>
      <c r="H46" s="66">
        <v>49.622</v>
      </c>
      <c r="I46" s="66">
        <v>0</v>
      </c>
      <c r="J46" s="66">
        <v>1.1919999999999999</v>
      </c>
      <c r="K46" s="66">
        <v>0</v>
      </c>
      <c r="L46" s="36">
        <f t="shared" si="4"/>
        <v>0</v>
      </c>
      <c r="M46" s="67">
        <v>32.063000000000002</v>
      </c>
      <c r="N46" s="66">
        <v>16.367000000000001</v>
      </c>
      <c r="P46" s="19"/>
    </row>
    <row r="47" spans="1:16" s="20" customFormat="1" ht="52.5" customHeight="1" thickBot="1" x14ac:dyDescent="0.2">
      <c r="A47" s="5" t="s">
        <v>135</v>
      </c>
      <c r="B47" s="37">
        <v>6</v>
      </c>
      <c r="C47" s="42" t="s">
        <v>157</v>
      </c>
      <c r="D47" s="42" t="s">
        <v>158</v>
      </c>
      <c r="E47" s="42" t="s">
        <v>499</v>
      </c>
      <c r="F47" s="41" t="s">
        <v>147</v>
      </c>
      <c r="G47" s="41" t="s">
        <v>500</v>
      </c>
      <c r="H47" s="66">
        <v>72033.198000000004</v>
      </c>
      <c r="I47" s="66">
        <v>35.368000000000002</v>
      </c>
      <c r="J47" s="66">
        <v>28.658000000000001</v>
      </c>
      <c r="K47" s="66">
        <v>0</v>
      </c>
      <c r="L47" s="36">
        <f t="shared" si="4"/>
        <v>0</v>
      </c>
      <c r="M47" s="66">
        <v>0</v>
      </c>
      <c r="N47" s="66">
        <v>72039.907999999996</v>
      </c>
      <c r="P47" s="19"/>
    </row>
    <row r="48" spans="1:16" s="20" customFormat="1" ht="52.5" customHeight="1" thickBot="1" x14ac:dyDescent="0.2">
      <c r="A48" s="5" t="s">
        <v>135</v>
      </c>
      <c r="B48" s="37">
        <v>7</v>
      </c>
      <c r="C48" s="42" t="s">
        <v>159</v>
      </c>
      <c r="D48" s="42" t="s">
        <v>160</v>
      </c>
      <c r="E48" s="42" t="s">
        <v>501</v>
      </c>
      <c r="F48" s="41" t="s">
        <v>95</v>
      </c>
      <c r="G48" s="41" t="s">
        <v>125</v>
      </c>
      <c r="H48" s="66">
        <v>806.322</v>
      </c>
      <c r="I48" s="66">
        <v>4.33</v>
      </c>
      <c r="J48" s="66">
        <v>2.105</v>
      </c>
      <c r="K48" s="66">
        <v>1.5209999999999999</v>
      </c>
      <c r="L48" s="36">
        <f t="shared" si="4"/>
        <v>0.72256532066508306</v>
      </c>
      <c r="M48" s="66">
        <v>0</v>
      </c>
      <c r="N48" s="66">
        <v>808.548</v>
      </c>
      <c r="P48" s="19"/>
    </row>
    <row r="49" spans="1:16" s="20" customFormat="1" ht="52.5" customHeight="1" thickBot="1" x14ac:dyDescent="0.2">
      <c r="A49" s="5" t="s">
        <v>135</v>
      </c>
      <c r="B49" s="37">
        <v>8</v>
      </c>
      <c r="C49" s="42" t="s">
        <v>161</v>
      </c>
      <c r="D49" s="42" t="s">
        <v>162</v>
      </c>
      <c r="E49" s="42" t="s">
        <v>502</v>
      </c>
      <c r="F49" s="41" t="s">
        <v>95</v>
      </c>
      <c r="G49" s="41" t="s">
        <v>503</v>
      </c>
      <c r="H49" s="66">
        <v>422.96</v>
      </c>
      <c r="I49" s="66">
        <v>2.1999999999999999E-2</v>
      </c>
      <c r="J49" s="66">
        <v>8.9710000000000001</v>
      </c>
      <c r="K49" s="66">
        <v>2.0219999999999998</v>
      </c>
      <c r="L49" s="36">
        <f t="shared" si="4"/>
        <v>0.22539293278341319</v>
      </c>
      <c r="M49" s="66">
        <v>30.757999999999999</v>
      </c>
      <c r="N49" s="66">
        <v>383.25299999999999</v>
      </c>
      <c r="P49" s="19"/>
    </row>
    <row r="50" spans="1:16" s="20" customFormat="1" ht="52.5" customHeight="1" thickBot="1" x14ac:dyDescent="0.2">
      <c r="A50" s="5" t="s">
        <v>135</v>
      </c>
      <c r="B50" s="37">
        <v>9</v>
      </c>
      <c r="C50" s="42" t="s">
        <v>163</v>
      </c>
      <c r="D50" s="42" t="s">
        <v>164</v>
      </c>
      <c r="E50" s="42" t="s">
        <v>504</v>
      </c>
      <c r="F50" s="41" t="s">
        <v>147</v>
      </c>
      <c r="G50" s="41" t="s">
        <v>154</v>
      </c>
      <c r="H50" s="66">
        <v>12000.531000000001</v>
      </c>
      <c r="I50" s="66">
        <v>62.036999999999999</v>
      </c>
      <c r="J50" s="66">
        <v>109.34399999999999</v>
      </c>
      <c r="K50" s="66">
        <v>17.268999999999998</v>
      </c>
      <c r="L50" s="36">
        <f t="shared" si="4"/>
        <v>0.15793276265730172</v>
      </c>
      <c r="M50" s="66">
        <v>0</v>
      </c>
      <c r="N50" s="66">
        <v>11953.224</v>
      </c>
      <c r="P50" s="19"/>
    </row>
    <row r="51" spans="1:16" s="20" customFormat="1" ht="52.5" customHeight="1" thickBot="1" x14ac:dyDescent="0.2">
      <c r="A51" s="5" t="s">
        <v>135</v>
      </c>
      <c r="B51" s="37">
        <v>10</v>
      </c>
      <c r="C51" s="42" t="s">
        <v>165</v>
      </c>
      <c r="D51" s="42" t="s">
        <v>166</v>
      </c>
      <c r="E51" s="42" t="s">
        <v>167</v>
      </c>
      <c r="F51" s="41" t="s">
        <v>95</v>
      </c>
      <c r="G51" s="41" t="s">
        <v>168</v>
      </c>
      <c r="H51" s="66">
        <v>256.887</v>
      </c>
      <c r="I51" s="66">
        <v>2E-3</v>
      </c>
      <c r="J51" s="66">
        <v>1.03</v>
      </c>
      <c r="K51" s="66">
        <v>4.1000000000000002E-2</v>
      </c>
      <c r="L51" s="36">
        <f t="shared" si="4"/>
        <v>3.9805825242718446E-2</v>
      </c>
      <c r="M51" s="67">
        <v>0</v>
      </c>
      <c r="N51" s="66">
        <v>255.86</v>
      </c>
      <c r="P51" s="19"/>
    </row>
    <row r="52" spans="1:16" s="20" customFormat="1" ht="52.5" customHeight="1" thickBot="1" x14ac:dyDescent="0.2">
      <c r="A52" s="5" t="s">
        <v>135</v>
      </c>
      <c r="B52" s="37">
        <v>11</v>
      </c>
      <c r="C52" s="42" t="s">
        <v>169</v>
      </c>
      <c r="D52" s="42" t="s">
        <v>170</v>
      </c>
      <c r="E52" s="42" t="s">
        <v>505</v>
      </c>
      <c r="F52" s="41" t="s">
        <v>95</v>
      </c>
      <c r="G52" s="41" t="s">
        <v>125</v>
      </c>
      <c r="H52" s="66">
        <v>49639.387000000002</v>
      </c>
      <c r="I52" s="66">
        <v>4950</v>
      </c>
      <c r="J52" s="66">
        <v>17066.396000000001</v>
      </c>
      <c r="K52" s="66">
        <v>16.175999999999998</v>
      </c>
      <c r="L52" s="36">
        <f t="shared" si="4"/>
        <v>9.478275319522644E-4</v>
      </c>
      <c r="M52" s="66">
        <v>0</v>
      </c>
      <c r="N52" s="66">
        <v>37522.990999999995</v>
      </c>
      <c r="P52" s="19"/>
    </row>
    <row r="53" spans="1:16" s="20" customFormat="1" ht="52.5" customHeight="1" thickBot="1" x14ac:dyDescent="0.2">
      <c r="A53" s="5" t="s">
        <v>135</v>
      </c>
      <c r="B53" s="37">
        <v>12</v>
      </c>
      <c r="C53" s="42" t="s">
        <v>171</v>
      </c>
      <c r="D53" s="42" t="s">
        <v>506</v>
      </c>
      <c r="E53" s="42" t="s">
        <v>507</v>
      </c>
      <c r="F53" s="41" t="s">
        <v>95</v>
      </c>
      <c r="G53" s="41" t="s">
        <v>508</v>
      </c>
      <c r="H53" s="66">
        <v>99033.578999999998</v>
      </c>
      <c r="I53" s="66">
        <v>26461.767</v>
      </c>
      <c r="J53" s="66">
        <v>24782.796999999999</v>
      </c>
      <c r="K53" s="66">
        <v>307.82</v>
      </c>
      <c r="L53" s="36">
        <f t="shared" si="4"/>
        <v>1.2420712641918505E-2</v>
      </c>
      <c r="M53" s="66">
        <v>0</v>
      </c>
      <c r="N53" s="66">
        <v>100712.55</v>
      </c>
      <c r="P53" s="19"/>
    </row>
    <row r="54" spans="1:16" s="20" customFormat="1" ht="52.5" customHeight="1" thickBot="1" x14ac:dyDescent="0.2">
      <c r="A54" s="5" t="s">
        <v>135</v>
      </c>
      <c r="B54" s="43" t="s">
        <v>172</v>
      </c>
      <c r="C54" s="44" t="s">
        <v>173</v>
      </c>
      <c r="D54" s="44" t="s">
        <v>174</v>
      </c>
      <c r="E54" s="45" t="s">
        <v>509</v>
      </c>
      <c r="F54" s="73" t="s">
        <v>95</v>
      </c>
      <c r="G54" s="41" t="s">
        <v>510</v>
      </c>
      <c r="H54" s="69" t="s">
        <v>249</v>
      </c>
      <c r="I54" s="66">
        <v>5168.5389999999998</v>
      </c>
      <c r="J54" s="66">
        <v>5159.5990000000002</v>
      </c>
      <c r="K54" s="66">
        <v>0.95099999999999996</v>
      </c>
      <c r="L54" s="36">
        <f t="shared" si="4"/>
        <v>1.843166494140339E-4</v>
      </c>
      <c r="M54" s="66">
        <v>0</v>
      </c>
      <c r="N54" s="66">
        <v>8.94</v>
      </c>
      <c r="P54" s="19"/>
    </row>
    <row r="55" spans="1:16" s="20" customFormat="1" ht="52.5" customHeight="1" thickBot="1" x14ac:dyDescent="0.2">
      <c r="A55" s="5" t="s">
        <v>135</v>
      </c>
      <c r="B55" s="70">
        <v>14.1</v>
      </c>
      <c r="C55" s="42" t="s">
        <v>175</v>
      </c>
      <c r="D55" s="42" t="s">
        <v>176</v>
      </c>
      <c r="E55" s="42" t="s">
        <v>511</v>
      </c>
      <c r="F55" s="41" t="s">
        <v>147</v>
      </c>
      <c r="G55" s="41" t="s">
        <v>177</v>
      </c>
      <c r="H55" s="66">
        <v>1796.067</v>
      </c>
      <c r="I55" s="66">
        <v>8.8620000000000001</v>
      </c>
      <c r="J55" s="66">
        <v>278.15499999999997</v>
      </c>
      <c r="K55" s="66">
        <v>12.571</v>
      </c>
      <c r="L55" s="36">
        <f t="shared" si="4"/>
        <v>4.5194226240765044E-2</v>
      </c>
      <c r="M55" s="66">
        <v>0</v>
      </c>
      <c r="N55" s="66">
        <v>1526.7729999999999</v>
      </c>
      <c r="P55" s="19"/>
    </row>
    <row r="56" spans="1:16" s="20" customFormat="1" ht="52.5" customHeight="1" thickBot="1" x14ac:dyDescent="0.2">
      <c r="A56" s="5" t="s">
        <v>135</v>
      </c>
      <c r="B56" s="70">
        <v>14.2</v>
      </c>
      <c r="C56" s="42" t="s">
        <v>175</v>
      </c>
      <c r="D56" s="42" t="s">
        <v>178</v>
      </c>
      <c r="E56" s="42" t="s">
        <v>511</v>
      </c>
      <c r="F56" s="41" t="s">
        <v>147</v>
      </c>
      <c r="G56" s="41" t="s">
        <v>177</v>
      </c>
      <c r="H56" s="66">
        <v>2704.0329999999999</v>
      </c>
      <c r="I56" s="66">
        <v>10.084</v>
      </c>
      <c r="J56" s="66">
        <v>353.226</v>
      </c>
      <c r="K56" s="66">
        <v>8.9030000000000005</v>
      </c>
      <c r="L56" s="36">
        <f t="shared" si="4"/>
        <v>2.5204826371784637E-2</v>
      </c>
      <c r="M56" s="66">
        <v>0</v>
      </c>
      <c r="N56" s="66">
        <v>2360.8910000000001</v>
      </c>
      <c r="P56" s="19"/>
    </row>
    <row r="57" spans="1:16" s="20" customFormat="1" ht="52.5" customHeight="1" thickBot="1" x14ac:dyDescent="0.2">
      <c r="A57" s="5" t="s">
        <v>135</v>
      </c>
      <c r="B57" s="70">
        <v>14.3</v>
      </c>
      <c r="C57" s="42" t="s">
        <v>175</v>
      </c>
      <c r="D57" s="42" t="s">
        <v>512</v>
      </c>
      <c r="E57" s="42" t="s">
        <v>511</v>
      </c>
      <c r="F57" s="41" t="s">
        <v>147</v>
      </c>
      <c r="G57" s="41" t="s">
        <v>177</v>
      </c>
      <c r="H57" s="66">
        <v>3.2669999999999999</v>
      </c>
      <c r="I57" s="66">
        <v>0</v>
      </c>
      <c r="J57" s="66">
        <v>0.21</v>
      </c>
      <c r="K57" s="66">
        <v>0.10299999999999999</v>
      </c>
      <c r="L57" s="36">
        <f t="shared" si="4"/>
        <v>0.49047619047619045</v>
      </c>
      <c r="M57" s="66">
        <v>0</v>
      </c>
      <c r="N57" s="66">
        <v>3.0579999999999998</v>
      </c>
      <c r="P57" s="19"/>
    </row>
    <row r="58" spans="1:16" s="20" customFormat="1" ht="52.5" customHeight="1" thickBot="1" x14ac:dyDescent="0.2">
      <c r="A58" s="5" t="s">
        <v>135</v>
      </c>
      <c r="B58" s="37">
        <v>15</v>
      </c>
      <c r="C58" s="42" t="s">
        <v>179</v>
      </c>
      <c r="D58" s="42" t="s">
        <v>513</v>
      </c>
      <c r="E58" s="42" t="s">
        <v>511</v>
      </c>
      <c r="F58" s="41" t="s">
        <v>147</v>
      </c>
      <c r="G58" s="41" t="s">
        <v>148</v>
      </c>
      <c r="H58" s="74">
        <v>559.86300000000006</v>
      </c>
      <c r="I58" s="74">
        <v>0</v>
      </c>
      <c r="J58" s="74">
        <v>0</v>
      </c>
      <c r="K58" s="74">
        <v>0</v>
      </c>
      <c r="L58" s="36" t="str">
        <f t="shared" si="4"/>
        <v>-</v>
      </c>
      <c r="M58" s="75">
        <v>559.86300000000006</v>
      </c>
      <c r="N58" s="74">
        <v>0</v>
      </c>
      <c r="P58" s="19"/>
    </row>
    <row r="59" spans="1:16" s="20" customFormat="1" ht="52.5" customHeight="1" thickBot="1" x14ac:dyDescent="0.2">
      <c r="A59" s="5" t="s">
        <v>135</v>
      </c>
      <c r="B59" s="70">
        <v>16.100000000000001</v>
      </c>
      <c r="C59" s="42" t="s">
        <v>180</v>
      </c>
      <c r="D59" s="42" t="s">
        <v>181</v>
      </c>
      <c r="E59" s="42" t="s">
        <v>514</v>
      </c>
      <c r="F59" s="41" t="s">
        <v>144</v>
      </c>
      <c r="G59" s="41" t="s">
        <v>145</v>
      </c>
      <c r="H59" s="74">
        <v>4.2670000000000003</v>
      </c>
      <c r="I59" s="74">
        <v>4.2670000000000003</v>
      </c>
      <c r="J59" s="74">
        <v>0</v>
      </c>
      <c r="K59" s="74">
        <v>0</v>
      </c>
      <c r="L59" s="36" t="str">
        <f t="shared" si="4"/>
        <v>-</v>
      </c>
      <c r="M59" s="74">
        <v>4.2670000000000003</v>
      </c>
      <c r="N59" s="74">
        <v>4.2670000000000003</v>
      </c>
      <c r="P59" s="19"/>
    </row>
    <row r="60" spans="1:16" s="20" customFormat="1" ht="52.5" customHeight="1" thickBot="1" x14ac:dyDescent="0.2">
      <c r="A60" s="5" t="s">
        <v>135</v>
      </c>
      <c r="B60" s="70">
        <v>16.2</v>
      </c>
      <c r="C60" s="42" t="s">
        <v>180</v>
      </c>
      <c r="D60" s="42" t="s">
        <v>182</v>
      </c>
      <c r="E60" s="42" t="s">
        <v>514</v>
      </c>
      <c r="F60" s="41" t="s">
        <v>144</v>
      </c>
      <c r="G60" s="41" t="s">
        <v>145</v>
      </c>
      <c r="H60" s="74">
        <v>2654.62</v>
      </c>
      <c r="I60" s="74">
        <v>1687.865</v>
      </c>
      <c r="J60" s="74">
        <v>0</v>
      </c>
      <c r="K60" s="74">
        <v>0</v>
      </c>
      <c r="L60" s="36" t="str">
        <f t="shared" si="4"/>
        <v>-</v>
      </c>
      <c r="M60" s="74">
        <v>2654.62</v>
      </c>
      <c r="N60" s="74">
        <v>1687.865</v>
      </c>
      <c r="P60" s="19"/>
    </row>
    <row r="61" spans="1:16" s="20" customFormat="1" ht="52.5" customHeight="1" thickBot="1" x14ac:dyDescent="0.2">
      <c r="A61" s="5" t="s">
        <v>135</v>
      </c>
      <c r="B61" s="37">
        <v>17</v>
      </c>
      <c r="C61" s="42" t="s">
        <v>183</v>
      </c>
      <c r="D61" s="42" t="s">
        <v>184</v>
      </c>
      <c r="E61" s="42" t="s">
        <v>515</v>
      </c>
      <c r="F61" s="41" t="s">
        <v>147</v>
      </c>
      <c r="G61" s="41" t="s">
        <v>177</v>
      </c>
      <c r="H61" s="66">
        <v>9781.6859999999997</v>
      </c>
      <c r="I61" s="74">
        <v>1720</v>
      </c>
      <c r="J61" s="74">
        <v>684.37</v>
      </c>
      <c r="K61" s="74">
        <v>30.83</v>
      </c>
      <c r="L61" s="36">
        <f t="shared" si="4"/>
        <v>4.5048730949632507E-2</v>
      </c>
      <c r="M61" s="74">
        <v>0</v>
      </c>
      <c r="N61" s="74">
        <v>10817.316000000001</v>
      </c>
      <c r="P61" s="19"/>
    </row>
    <row r="62" spans="1:16" s="20" customFormat="1" ht="52.5" customHeight="1" thickBot="1" x14ac:dyDescent="0.2">
      <c r="A62" s="5" t="s">
        <v>135</v>
      </c>
      <c r="B62" s="37">
        <v>18</v>
      </c>
      <c r="C62" s="40" t="s">
        <v>185</v>
      </c>
      <c r="D62" s="40" t="s">
        <v>186</v>
      </c>
      <c r="E62" s="40" t="s">
        <v>187</v>
      </c>
      <c r="F62" s="76" t="s">
        <v>95</v>
      </c>
      <c r="G62" s="76" t="s">
        <v>154</v>
      </c>
      <c r="H62" s="77">
        <v>45700.290999999997</v>
      </c>
      <c r="I62" s="66">
        <v>26937.451000000001</v>
      </c>
      <c r="J62" s="66">
        <v>12504.553</v>
      </c>
      <c r="K62" s="66">
        <v>0</v>
      </c>
      <c r="L62" s="36">
        <f t="shared" si="4"/>
        <v>0</v>
      </c>
      <c r="M62" s="66">
        <v>0</v>
      </c>
      <c r="N62" s="66">
        <v>60133.188999999998</v>
      </c>
      <c r="P62" s="19"/>
    </row>
    <row r="63" spans="1:16" s="20" customFormat="1" ht="52.5" customHeight="1" thickBot="1" x14ac:dyDescent="0.2">
      <c r="A63" s="5" t="s">
        <v>135</v>
      </c>
      <c r="B63" s="37">
        <v>19</v>
      </c>
      <c r="C63" s="42" t="s">
        <v>188</v>
      </c>
      <c r="D63" s="42" t="s">
        <v>189</v>
      </c>
      <c r="E63" s="42" t="s">
        <v>190</v>
      </c>
      <c r="F63" s="41" t="s">
        <v>147</v>
      </c>
      <c r="G63" s="41" t="s">
        <v>148</v>
      </c>
      <c r="H63" s="78">
        <v>1323.414</v>
      </c>
      <c r="I63" s="66">
        <v>1905.49</v>
      </c>
      <c r="J63" s="66">
        <v>1821.99</v>
      </c>
      <c r="K63" s="66">
        <v>7.7110000000000003</v>
      </c>
      <c r="L63" s="36">
        <f t="shared" si="4"/>
        <v>4.2321856870784144E-3</v>
      </c>
      <c r="M63" s="66">
        <v>0</v>
      </c>
      <c r="N63" s="66">
        <v>1406.914</v>
      </c>
      <c r="P63" s="19"/>
    </row>
    <row r="64" spans="1:16" s="20" customFormat="1" ht="52.5" customHeight="1" thickBot="1" x14ac:dyDescent="0.2">
      <c r="A64" s="5" t="s">
        <v>135</v>
      </c>
      <c r="B64" s="37">
        <v>20</v>
      </c>
      <c r="C64" s="46" t="s">
        <v>130</v>
      </c>
      <c r="D64" s="46" t="s">
        <v>191</v>
      </c>
      <c r="E64" s="47" t="s">
        <v>516</v>
      </c>
      <c r="F64" s="41" t="s">
        <v>192</v>
      </c>
      <c r="G64" s="41" t="s">
        <v>156</v>
      </c>
      <c r="H64" s="66">
        <v>5000</v>
      </c>
      <c r="I64" s="79">
        <v>100.03</v>
      </c>
      <c r="J64" s="66">
        <v>356.72</v>
      </c>
      <c r="K64" s="66">
        <v>45.976999999999997</v>
      </c>
      <c r="L64" s="36">
        <f t="shared" si="4"/>
        <v>0.12888820363310158</v>
      </c>
      <c r="M64" s="66">
        <v>0</v>
      </c>
      <c r="N64" s="79">
        <v>4743.3100000000004</v>
      </c>
      <c r="P64" s="19"/>
    </row>
    <row r="65" spans="1:16" s="20" customFormat="1" ht="52.5" customHeight="1" thickBot="1" x14ac:dyDescent="0.2">
      <c r="A65" s="5" t="s">
        <v>135</v>
      </c>
      <c r="B65" s="37">
        <v>21</v>
      </c>
      <c r="C65" s="42" t="s">
        <v>193</v>
      </c>
      <c r="D65" s="42" t="s">
        <v>194</v>
      </c>
      <c r="E65" s="42" t="s">
        <v>195</v>
      </c>
      <c r="F65" s="41" t="s">
        <v>147</v>
      </c>
      <c r="G65" s="41" t="s">
        <v>177</v>
      </c>
      <c r="H65" s="66">
        <v>0.21099999999999999</v>
      </c>
      <c r="I65" s="66">
        <v>0</v>
      </c>
      <c r="J65" s="66">
        <v>0.10199999999999999</v>
      </c>
      <c r="K65" s="66">
        <v>0</v>
      </c>
      <c r="L65" s="36">
        <f t="shared" si="4"/>
        <v>0</v>
      </c>
      <c r="M65" s="66">
        <v>0.109</v>
      </c>
      <c r="N65" s="66">
        <v>0</v>
      </c>
      <c r="P65" s="19"/>
    </row>
    <row r="66" spans="1:16" s="20" customFormat="1" ht="52.5" customHeight="1" thickBot="1" x14ac:dyDescent="0.2">
      <c r="A66" s="5" t="s">
        <v>135</v>
      </c>
      <c r="B66" s="37" t="s">
        <v>196</v>
      </c>
      <c r="C66" s="42" t="s">
        <v>197</v>
      </c>
      <c r="D66" s="42" t="s">
        <v>517</v>
      </c>
      <c r="E66" s="42" t="s">
        <v>195</v>
      </c>
      <c r="F66" s="41" t="s">
        <v>147</v>
      </c>
      <c r="G66" s="41" t="s">
        <v>148</v>
      </c>
      <c r="H66" s="66">
        <v>28.036999999999999</v>
      </c>
      <c r="I66" s="66">
        <v>2.0000000000000001E-4</v>
      </c>
      <c r="J66" s="66">
        <v>1.0920000000000001</v>
      </c>
      <c r="K66" s="66">
        <v>0.748</v>
      </c>
      <c r="L66" s="36">
        <f t="shared" si="4"/>
        <v>0.68498168498168488</v>
      </c>
      <c r="M66" s="66">
        <v>0</v>
      </c>
      <c r="N66" s="66">
        <v>26.946000000000002</v>
      </c>
      <c r="P66" s="19"/>
    </row>
    <row r="67" spans="1:16" s="20" customFormat="1" ht="52.5" customHeight="1" thickBot="1" x14ac:dyDescent="0.2">
      <c r="A67" s="5" t="s">
        <v>135</v>
      </c>
      <c r="B67" s="37">
        <v>23</v>
      </c>
      <c r="C67" s="42" t="s">
        <v>198</v>
      </c>
      <c r="D67" s="42" t="s">
        <v>199</v>
      </c>
      <c r="E67" s="42" t="s">
        <v>518</v>
      </c>
      <c r="F67" s="41" t="s">
        <v>200</v>
      </c>
      <c r="G67" s="41" t="s">
        <v>145</v>
      </c>
      <c r="H67" s="66">
        <v>7115.2650000000003</v>
      </c>
      <c r="I67" s="66">
        <v>5020.0020000000004</v>
      </c>
      <c r="J67" s="66">
        <v>7569.7659999999996</v>
      </c>
      <c r="K67" s="66">
        <v>55.941000000000003</v>
      </c>
      <c r="L67" s="36">
        <f t="shared" si="4"/>
        <v>7.3900567071690203E-3</v>
      </c>
      <c r="M67" s="66">
        <v>0</v>
      </c>
      <c r="N67" s="66">
        <v>4565.5010000000002</v>
      </c>
      <c r="P67" s="19"/>
    </row>
    <row r="68" spans="1:16" s="20" customFormat="1" ht="52.5" customHeight="1" thickBot="1" x14ac:dyDescent="0.2">
      <c r="A68" s="5" t="s">
        <v>135</v>
      </c>
      <c r="B68" s="70">
        <v>24.1</v>
      </c>
      <c r="C68" s="42" t="s">
        <v>202</v>
      </c>
      <c r="D68" s="42" t="s">
        <v>519</v>
      </c>
      <c r="E68" s="42" t="s">
        <v>520</v>
      </c>
      <c r="F68" s="41" t="s">
        <v>147</v>
      </c>
      <c r="G68" s="41" t="s">
        <v>148</v>
      </c>
      <c r="H68" s="66">
        <v>350</v>
      </c>
      <c r="I68" s="66">
        <v>7.4999999999999997E-2</v>
      </c>
      <c r="J68" s="66">
        <v>7.4999999999999997E-2</v>
      </c>
      <c r="K68" s="66">
        <v>7.4999999999999997E-2</v>
      </c>
      <c r="L68" s="36">
        <f t="shared" si="4"/>
        <v>1</v>
      </c>
      <c r="M68" s="66">
        <v>0</v>
      </c>
      <c r="N68" s="66">
        <v>350</v>
      </c>
      <c r="P68" s="19"/>
    </row>
    <row r="69" spans="1:16" s="20" customFormat="1" ht="52.5" customHeight="1" thickBot="1" x14ac:dyDescent="0.2">
      <c r="A69" s="5" t="s">
        <v>135</v>
      </c>
      <c r="B69" s="70">
        <v>24.2</v>
      </c>
      <c r="C69" s="42" t="s">
        <v>202</v>
      </c>
      <c r="D69" s="42" t="s">
        <v>521</v>
      </c>
      <c r="E69" s="42" t="s">
        <v>522</v>
      </c>
      <c r="F69" s="41" t="s">
        <v>147</v>
      </c>
      <c r="G69" s="41" t="s">
        <v>148</v>
      </c>
      <c r="H69" s="66">
        <v>50</v>
      </c>
      <c r="I69" s="66">
        <v>5.0000000000000001E-3</v>
      </c>
      <c r="J69" s="66">
        <v>5.0000000000000001E-3</v>
      </c>
      <c r="K69" s="66">
        <v>0</v>
      </c>
      <c r="L69" s="36">
        <f t="shared" si="4"/>
        <v>0</v>
      </c>
      <c r="M69" s="66">
        <v>0</v>
      </c>
      <c r="N69" s="66">
        <v>50</v>
      </c>
      <c r="P69" s="19"/>
    </row>
    <row r="70" spans="1:16" s="20" customFormat="1" ht="52.5" customHeight="1" thickBot="1" x14ac:dyDescent="0.2">
      <c r="A70" s="5" t="s">
        <v>135</v>
      </c>
      <c r="B70" s="37">
        <v>25</v>
      </c>
      <c r="C70" s="42" t="s">
        <v>204</v>
      </c>
      <c r="D70" s="42" t="s">
        <v>205</v>
      </c>
      <c r="E70" s="42" t="s">
        <v>523</v>
      </c>
      <c r="F70" s="41" t="s">
        <v>200</v>
      </c>
      <c r="G70" s="41" t="s">
        <v>145</v>
      </c>
      <c r="H70" s="66">
        <v>526.21699999999998</v>
      </c>
      <c r="I70" s="66">
        <v>3884.3449999999998</v>
      </c>
      <c r="J70" s="66">
        <v>1316.4190000000001</v>
      </c>
      <c r="K70" s="66">
        <v>0</v>
      </c>
      <c r="L70" s="36">
        <f t="shared" si="4"/>
        <v>0</v>
      </c>
      <c r="M70" s="66">
        <v>0</v>
      </c>
      <c r="N70" s="66">
        <v>3094.143</v>
      </c>
      <c r="P70" s="19"/>
    </row>
    <row r="71" spans="1:16" s="20" customFormat="1" ht="52.5" customHeight="1" thickBot="1" x14ac:dyDescent="0.2">
      <c r="A71" s="5" t="s">
        <v>135</v>
      </c>
      <c r="B71" s="37">
        <v>26</v>
      </c>
      <c r="C71" s="42" t="s">
        <v>206</v>
      </c>
      <c r="D71" s="42" t="s">
        <v>207</v>
      </c>
      <c r="E71" s="42" t="s">
        <v>523</v>
      </c>
      <c r="F71" s="41" t="s">
        <v>147</v>
      </c>
      <c r="G71" s="41" t="s">
        <v>148</v>
      </c>
      <c r="H71" s="66">
        <v>29.26</v>
      </c>
      <c r="I71" s="71">
        <v>1E-3</v>
      </c>
      <c r="J71" s="66">
        <v>0</v>
      </c>
      <c r="K71" s="66">
        <v>0</v>
      </c>
      <c r="L71" s="36" t="str">
        <f t="shared" si="4"/>
        <v>-</v>
      </c>
      <c r="M71" s="66">
        <v>0</v>
      </c>
      <c r="N71" s="66">
        <v>29.26</v>
      </c>
      <c r="P71" s="19"/>
    </row>
    <row r="72" spans="1:16" s="20" customFormat="1" ht="52.5" customHeight="1" thickBot="1" x14ac:dyDescent="0.2">
      <c r="A72" s="5" t="s">
        <v>135</v>
      </c>
      <c r="B72" s="37">
        <v>27</v>
      </c>
      <c r="C72" s="42" t="s">
        <v>208</v>
      </c>
      <c r="D72" s="42" t="s">
        <v>209</v>
      </c>
      <c r="E72" s="42" t="s">
        <v>524</v>
      </c>
      <c r="F72" s="41" t="s">
        <v>147</v>
      </c>
      <c r="G72" s="41" t="s">
        <v>148</v>
      </c>
      <c r="H72" s="66">
        <v>5403.9009999999998</v>
      </c>
      <c r="I72" s="66">
        <v>0.42</v>
      </c>
      <c r="J72" s="66">
        <v>303.34399999999999</v>
      </c>
      <c r="K72" s="66">
        <v>6.726</v>
      </c>
      <c r="L72" s="36">
        <f t="shared" si="4"/>
        <v>2.217284666912812E-2</v>
      </c>
      <c r="M72" s="66">
        <v>0</v>
      </c>
      <c r="N72" s="66">
        <v>5100.9790000000003</v>
      </c>
      <c r="P72" s="19"/>
    </row>
    <row r="73" spans="1:16" s="20" customFormat="1" ht="52.5" customHeight="1" thickBot="1" x14ac:dyDescent="0.2">
      <c r="A73" s="5" t="s">
        <v>135</v>
      </c>
      <c r="B73" s="37">
        <v>28</v>
      </c>
      <c r="C73" s="42" t="s">
        <v>210</v>
      </c>
      <c r="D73" s="42" t="s">
        <v>211</v>
      </c>
      <c r="E73" s="42" t="s">
        <v>525</v>
      </c>
      <c r="F73" s="41" t="s">
        <v>147</v>
      </c>
      <c r="G73" s="41" t="s">
        <v>526</v>
      </c>
      <c r="H73" s="66">
        <v>74.19</v>
      </c>
      <c r="I73" s="66">
        <v>6.0000000000000001E-3</v>
      </c>
      <c r="J73" s="66">
        <v>11.75</v>
      </c>
      <c r="K73" s="66">
        <v>8.5000000000000006E-2</v>
      </c>
      <c r="L73" s="36">
        <f t="shared" si="4"/>
        <v>7.2340425531914896E-3</v>
      </c>
      <c r="M73" s="66">
        <v>0</v>
      </c>
      <c r="N73" s="66">
        <v>62.445999999999998</v>
      </c>
      <c r="P73" s="19"/>
    </row>
    <row r="74" spans="1:16" s="20" customFormat="1" ht="52.5" customHeight="1" thickBot="1" x14ac:dyDescent="0.2">
      <c r="A74" s="5" t="s">
        <v>135</v>
      </c>
      <c r="B74" s="37">
        <v>29</v>
      </c>
      <c r="C74" s="42" t="s">
        <v>212</v>
      </c>
      <c r="D74" s="42" t="s">
        <v>213</v>
      </c>
      <c r="E74" s="42" t="s">
        <v>214</v>
      </c>
      <c r="F74" s="41" t="s">
        <v>147</v>
      </c>
      <c r="G74" s="41" t="s">
        <v>510</v>
      </c>
      <c r="H74" s="66">
        <v>39568.845999999998</v>
      </c>
      <c r="I74" s="66">
        <v>115546.164</v>
      </c>
      <c r="J74" s="66">
        <v>84645.68</v>
      </c>
      <c r="K74" s="66">
        <v>125.24299999999999</v>
      </c>
      <c r="L74" s="36">
        <f t="shared" si="4"/>
        <v>1.4796147895557105E-3</v>
      </c>
      <c r="M74" s="66">
        <v>0</v>
      </c>
      <c r="N74" s="66">
        <v>70469.33</v>
      </c>
      <c r="P74" s="19"/>
    </row>
    <row r="75" spans="1:16" s="20" customFormat="1" ht="52.5" customHeight="1" thickBot="1" x14ac:dyDescent="0.2">
      <c r="A75" s="5" t="s">
        <v>135</v>
      </c>
      <c r="B75" s="70">
        <v>30.1</v>
      </c>
      <c r="C75" s="42" t="s">
        <v>527</v>
      </c>
      <c r="D75" s="42" t="s">
        <v>215</v>
      </c>
      <c r="E75" s="42" t="s">
        <v>528</v>
      </c>
      <c r="F75" s="41" t="s">
        <v>216</v>
      </c>
      <c r="G75" s="41" t="s">
        <v>148</v>
      </c>
      <c r="H75" s="66">
        <v>12777.618</v>
      </c>
      <c r="I75" s="66">
        <v>8680.1280000000006</v>
      </c>
      <c r="J75" s="66">
        <v>14569.65</v>
      </c>
      <c r="K75" s="66">
        <v>0</v>
      </c>
      <c r="L75" s="36">
        <f t="shared" si="4"/>
        <v>0</v>
      </c>
      <c r="M75" s="66">
        <v>0</v>
      </c>
      <c r="N75" s="66">
        <v>6888.0959999999995</v>
      </c>
      <c r="P75" s="19"/>
    </row>
    <row r="76" spans="1:16" s="20" customFormat="1" ht="52.5" customHeight="1" thickBot="1" x14ac:dyDescent="0.2">
      <c r="A76" s="5" t="s">
        <v>135</v>
      </c>
      <c r="B76" s="70">
        <v>30.2</v>
      </c>
      <c r="C76" s="42" t="s">
        <v>217</v>
      </c>
      <c r="D76" s="42" t="s">
        <v>218</v>
      </c>
      <c r="E76" s="42" t="s">
        <v>529</v>
      </c>
      <c r="F76" s="41" t="s">
        <v>219</v>
      </c>
      <c r="G76" s="41" t="s">
        <v>220</v>
      </c>
      <c r="H76" s="66">
        <v>0.67500000000000004</v>
      </c>
      <c r="I76" s="66">
        <v>3251.7020000000002</v>
      </c>
      <c r="J76" s="66">
        <v>0</v>
      </c>
      <c r="K76" s="66" t="s">
        <v>530</v>
      </c>
      <c r="L76" s="36" t="str">
        <f t="shared" si="4"/>
        <v>-</v>
      </c>
      <c r="M76" s="66">
        <v>0</v>
      </c>
      <c r="N76" s="66">
        <v>3252.377</v>
      </c>
      <c r="P76" s="19"/>
    </row>
    <row r="77" spans="1:16" s="20" customFormat="1" ht="52.5" customHeight="1" thickBot="1" x14ac:dyDescent="0.2">
      <c r="A77" s="5" t="s">
        <v>135</v>
      </c>
      <c r="B77" s="37">
        <v>31</v>
      </c>
      <c r="C77" s="42" t="s">
        <v>221</v>
      </c>
      <c r="D77" s="42" t="s">
        <v>222</v>
      </c>
      <c r="E77" s="42" t="s">
        <v>531</v>
      </c>
      <c r="F77" s="41" t="s">
        <v>147</v>
      </c>
      <c r="G77" s="41" t="s">
        <v>148</v>
      </c>
      <c r="H77" s="66">
        <v>587.83799999999997</v>
      </c>
      <c r="I77" s="66">
        <v>5.0000000000000001E-3</v>
      </c>
      <c r="J77" s="66">
        <v>0</v>
      </c>
      <c r="K77" s="66">
        <v>0</v>
      </c>
      <c r="L77" s="36" t="str">
        <f t="shared" si="4"/>
        <v>-</v>
      </c>
      <c r="M77" s="66">
        <v>0</v>
      </c>
      <c r="N77" s="66">
        <v>587.84400000000005</v>
      </c>
      <c r="P77" s="19"/>
    </row>
    <row r="78" spans="1:16" s="20" customFormat="1" ht="52.5" customHeight="1" thickBot="1" x14ac:dyDescent="0.2">
      <c r="A78" s="5" t="s">
        <v>135</v>
      </c>
      <c r="B78" s="37">
        <v>32</v>
      </c>
      <c r="C78" s="42" t="s">
        <v>223</v>
      </c>
      <c r="D78" s="42" t="s">
        <v>224</v>
      </c>
      <c r="E78" s="42" t="s">
        <v>532</v>
      </c>
      <c r="F78" s="41" t="s">
        <v>147</v>
      </c>
      <c r="G78" s="41" t="s">
        <v>154</v>
      </c>
      <c r="H78" s="80">
        <v>33770.578000000001</v>
      </c>
      <c r="I78" s="66">
        <v>5253.9629999999997</v>
      </c>
      <c r="J78" s="66">
        <v>4795.924</v>
      </c>
      <c r="K78" s="66">
        <v>0</v>
      </c>
      <c r="L78" s="36">
        <f t="shared" si="4"/>
        <v>0</v>
      </c>
      <c r="M78" s="66">
        <v>0</v>
      </c>
      <c r="N78" s="66">
        <v>34228.616999999998</v>
      </c>
      <c r="P78" s="19"/>
    </row>
    <row r="79" spans="1:16" s="20" customFormat="1" ht="52.5" customHeight="1" thickBot="1" x14ac:dyDescent="0.2">
      <c r="A79" s="5" t="s">
        <v>135</v>
      </c>
      <c r="B79" s="37">
        <v>33</v>
      </c>
      <c r="C79" s="42" t="s">
        <v>225</v>
      </c>
      <c r="D79" s="42" t="s">
        <v>226</v>
      </c>
      <c r="E79" s="42" t="s">
        <v>533</v>
      </c>
      <c r="F79" s="41" t="s">
        <v>147</v>
      </c>
      <c r="G79" s="41" t="s">
        <v>148</v>
      </c>
      <c r="H79" s="66">
        <v>9375.4879999999994</v>
      </c>
      <c r="I79" s="66">
        <v>4005.6880000000001</v>
      </c>
      <c r="J79" s="66">
        <v>3742.9459999999999</v>
      </c>
      <c r="K79" s="66">
        <v>33.53</v>
      </c>
      <c r="L79" s="36">
        <f t="shared" si="4"/>
        <v>8.9581842751672077E-3</v>
      </c>
      <c r="M79" s="66">
        <v>0</v>
      </c>
      <c r="N79" s="66">
        <v>9638.23</v>
      </c>
      <c r="P79" s="19"/>
    </row>
    <row r="80" spans="1:16" s="20" customFormat="1" ht="52.5" customHeight="1" thickBot="1" x14ac:dyDescent="0.2">
      <c r="A80" s="5" t="s">
        <v>135</v>
      </c>
      <c r="B80" s="37">
        <v>34</v>
      </c>
      <c r="C80" s="42" t="s">
        <v>227</v>
      </c>
      <c r="D80" s="42" t="s">
        <v>228</v>
      </c>
      <c r="E80" s="42" t="s">
        <v>534</v>
      </c>
      <c r="F80" s="41" t="s">
        <v>147</v>
      </c>
      <c r="G80" s="41" t="s">
        <v>535</v>
      </c>
      <c r="H80" s="66">
        <v>3768.9430000000002</v>
      </c>
      <c r="I80" s="66">
        <v>3000.2979999999998</v>
      </c>
      <c r="J80" s="66">
        <v>2282.1</v>
      </c>
      <c r="K80" s="66">
        <v>38.777000000000001</v>
      </c>
      <c r="L80" s="36">
        <f t="shared" si="4"/>
        <v>1.6991805792910038E-2</v>
      </c>
      <c r="M80" s="66">
        <v>0</v>
      </c>
      <c r="N80" s="66">
        <v>4487.1409999999996</v>
      </c>
      <c r="P80" s="19"/>
    </row>
    <row r="81" spans="1:16" s="20" customFormat="1" ht="52.5" customHeight="1" thickBot="1" x14ac:dyDescent="0.2">
      <c r="A81" s="5" t="s">
        <v>135</v>
      </c>
      <c r="B81" s="37">
        <v>35</v>
      </c>
      <c r="C81" s="42" t="s">
        <v>229</v>
      </c>
      <c r="D81" s="42" t="s">
        <v>230</v>
      </c>
      <c r="E81" s="42" t="s">
        <v>536</v>
      </c>
      <c r="F81" s="41" t="s">
        <v>147</v>
      </c>
      <c r="G81" s="41" t="s">
        <v>535</v>
      </c>
      <c r="H81" s="66">
        <v>62808.266000000003</v>
      </c>
      <c r="I81" s="66">
        <v>15014.26</v>
      </c>
      <c r="J81" s="66">
        <v>14284.798000000001</v>
      </c>
      <c r="K81" s="66">
        <v>101.307</v>
      </c>
      <c r="L81" s="36">
        <f t="shared" si="4"/>
        <v>7.0919448773444325E-3</v>
      </c>
      <c r="M81" s="66">
        <v>0</v>
      </c>
      <c r="N81" s="66">
        <v>63537.728000000003</v>
      </c>
      <c r="P81" s="19"/>
    </row>
    <row r="82" spans="1:16" s="20" customFormat="1" ht="52.5" customHeight="1" thickBot="1" x14ac:dyDescent="0.2">
      <c r="A82" s="5" t="s">
        <v>135</v>
      </c>
      <c r="B82" s="37" t="s">
        <v>231</v>
      </c>
      <c r="C82" s="39" t="s">
        <v>537</v>
      </c>
      <c r="D82" s="39" t="s">
        <v>215</v>
      </c>
      <c r="E82" s="40" t="s">
        <v>538</v>
      </c>
      <c r="F82" s="81" t="s">
        <v>232</v>
      </c>
      <c r="G82" s="41" t="s">
        <v>148</v>
      </c>
      <c r="H82" s="69" t="s">
        <v>249</v>
      </c>
      <c r="I82" s="82">
        <v>9284.23</v>
      </c>
      <c r="J82" s="66">
        <v>293.71600000000001</v>
      </c>
      <c r="K82" s="66">
        <v>0</v>
      </c>
      <c r="L82" s="36">
        <f t="shared" si="4"/>
        <v>0</v>
      </c>
      <c r="M82" s="66">
        <v>0</v>
      </c>
      <c r="N82" s="66">
        <v>8990.5139999999992</v>
      </c>
      <c r="P82" s="19"/>
    </row>
    <row r="83" spans="1:16" s="20" customFormat="1" ht="52.5" customHeight="1" thickBot="1" x14ac:dyDescent="0.2">
      <c r="A83" s="5" t="s">
        <v>135</v>
      </c>
      <c r="B83" s="37" t="s">
        <v>233</v>
      </c>
      <c r="C83" s="42" t="s">
        <v>234</v>
      </c>
      <c r="D83" s="42" t="s">
        <v>235</v>
      </c>
      <c r="E83" s="42" t="s">
        <v>236</v>
      </c>
      <c r="F83" s="41" t="s">
        <v>147</v>
      </c>
      <c r="G83" s="41" t="s">
        <v>148</v>
      </c>
      <c r="H83" s="83">
        <v>7576.2539999999999</v>
      </c>
      <c r="I83" s="66">
        <v>751.04</v>
      </c>
      <c r="J83" s="66">
        <v>3022.3209999999999</v>
      </c>
      <c r="K83" s="66">
        <v>0</v>
      </c>
      <c r="L83" s="36">
        <f t="shared" si="4"/>
        <v>0</v>
      </c>
      <c r="M83" s="66">
        <v>25.991</v>
      </c>
      <c r="N83" s="84">
        <v>5278.9809999999998</v>
      </c>
      <c r="P83" s="19"/>
    </row>
    <row r="84" spans="1:16" s="20" customFormat="1" ht="52.5" customHeight="1" thickBot="1" x14ac:dyDescent="0.2">
      <c r="A84" s="5" t="s">
        <v>135</v>
      </c>
      <c r="B84" s="37">
        <v>38</v>
      </c>
      <c r="C84" s="42" t="s">
        <v>237</v>
      </c>
      <c r="D84" s="42" t="s">
        <v>238</v>
      </c>
      <c r="E84" s="42" t="s">
        <v>539</v>
      </c>
      <c r="F84" s="41" t="s">
        <v>239</v>
      </c>
      <c r="G84" s="41" t="s">
        <v>240</v>
      </c>
      <c r="H84" s="66">
        <v>7035.9939999999997</v>
      </c>
      <c r="I84" s="66">
        <v>2058.7759999999998</v>
      </c>
      <c r="J84" s="66">
        <v>1324.0409999999999</v>
      </c>
      <c r="K84" s="66">
        <v>275.99200000000002</v>
      </c>
      <c r="L84" s="36">
        <f t="shared" si="4"/>
        <v>0.20844671728443456</v>
      </c>
      <c r="M84" s="66">
        <v>0</v>
      </c>
      <c r="N84" s="66">
        <v>7770.73</v>
      </c>
      <c r="P84" s="19"/>
    </row>
    <row r="85" spans="1:16" s="20" customFormat="1" ht="52.5" customHeight="1" thickBot="1" x14ac:dyDescent="0.2">
      <c r="A85" s="5" t="s">
        <v>135</v>
      </c>
      <c r="B85" s="37">
        <v>39</v>
      </c>
      <c r="C85" s="42" t="s">
        <v>241</v>
      </c>
      <c r="D85" s="42" t="s">
        <v>242</v>
      </c>
      <c r="E85" s="42" t="s">
        <v>243</v>
      </c>
      <c r="F85" s="41" t="s">
        <v>239</v>
      </c>
      <c r="G85" s="41" t="s">
        <v>240</v>
      </c>
      <c r="H85" s="66">
        <v>1658.3609999999996</v>
      </c>
      <c r="I85" s="66">
        <v>546.78</v>
      </c>
      <c r="J85" s="66">
        <v>284.84499999999997</v>
      </c>
      <c r="K85" s="66">
        <v>88.198999999999998</v>
      </c>
      <c r="L85" s="36">
        <f t="shared" si="4"/>
        <v>0.30963857536554973</v>
      </c>
      <c r="M85" s="66">
        <v>0</v>
      </c>
      <c r="N85" s="66">
        <v>1920.296</v>
      </c>
      <c r="P85" s="19"/>
    </row>
    <row r="86" spans="1:16" s="20" customFormat="1" ht="52.5" customHeight="1" thickBot="1" x14ac:dyDescent="0.2">
      <c r="A86" s="5" t="s">
        <v>135</v>
      </c>
      <c r="B86" s="37">
        <v>40</v>
      </c>
      <c r="C86" s="42" t="s">
        <v>244</v>
      </c>
      <c r="D86" s="42" t="s">
        <v>245</v>
      </c>
      <c r="E86" s="42" t="s">
        <v>540</v>
      </c>
      <c r="F86" s="41" t="s">
        <v>147</v>
      </c>
      <c r="G86" s="41" t="s">
        <v>148</v>
      </c>
      <c r="H86" s="66">
        <v>11840.425999999999</v>
      </c>
      <c r="I86" s="66">
        <v>2243.3969999999999</v>
      </c>
      <c r="J86" s="66">
        <v>5927.4870000000001</v>
      </c>
      <c r="K86" s="66">
        <v>0</v>
      </c>
      <c r="L86" s="36">
        <f t="shared" si="4"/>
        <v>0</v>
      </c>
      <c r="M86" s="66">
        <v>5917.058</v>
      </c>
      <c r="N86" s="72">
        <v>2239.2779999999998</v>
      </c>
      <c r="P86" s="19"/>
    </row>
    <row r="87" spans="1:16" s="20" customFormat="1" ht="52.5" customHeight="1" thickBot="1" x14ac:dyDescent="0.2">
      <c r="A87" s="5" t="s">
        <v>135</v>
      </c>
      <c r="B87" s="37">
        <v>41</v>
      </c>
      <c r="C87" s="42" t="s">
        <v>246</v>
      </c>
      <c r="D87" s="42" t="s">
        <v>247</v>
      </c>
      <c r="E87" s="42" t="s">
        <v>541</v>
      </c>
      <c r="F87" s="41" t="s">
        <v>95</v>
      </c>
      <c r="G87" s="41" t="s">
        <v>503</v>
      </c>
      <c r="H87" s="66">
        <v>2939.2750000000001</v>
      </c>
      <c r="I87" s="66">
        <v>1.879</v>
      </c>
      <c r="J87" s="66">
        <v>242.19900000000001</v>
      </c>
      <c r="K87" s="66">
        <v>5.875</v>
      </c>
      <c r="L87" s="36">
        <f t="shared" si="4"/>
        <v>2.4256912704016118E-2</v>
      </c>
      <c r="M87" s="66">
        <v>5.1740000000000004</v>
      </c>
      <c r="N87" s="66">
        <v>2693.7820000000002</v>
      </c>
      <c r="P87" s="19"/>
    </row>
    <row r="88" spans="1:16" s="20" customFormat="1" ht="52.5" customHeight="1" thickBot="1" x14ac:dyDescent="0.2">
      <c r="A88" s="5" t="s">
        <v>135</v>
      </c>
      <c r="B88" s="37">
        <v>42</v>
      </c>
      <c r="C88" s="42" t="s">
        <v>248</v>
      </c>
      <c r="D88" s="41" t="s">
        <v>488</v>
      </c>
      <c r="E88" s="42" t="s">
        <v>498</v>
      </c>
      <c r="F88" s="41" t="s">
        <v>192</v>
      </c>
      <c r="G88" s="41" t="s">
        <v>542</v>
      </c>
      <c r="H88" s="66">
        <v>76529.629000000001</v>
      </c>
      <c r="I88" s="66">
        <v>35280.966999999997</v>
      </c>
      <c r="J88" s="66">
        <v>46114.267</v>
      </c>
      <c r="K88" s="66">
        <v>182.58199999999999</v>
      </c>
      <c r="L88" s="36">
        <f t="shared" si="4"/>
        <v>3.9593386576002604E-3</v>
      </c>
      <c r="M88" s="69">
        <v>0</v>
      </c>
      <c r="N88" s="66">
        <v>65696.328999999998</v>
      </c>
      <c r="P88" s="19"/>
    </row>
    <row r="89" spans="1:16" s="20" customFormat="1" ht="52.5" customHeight="1" thickBot="1" x14ac:dyDescent="0.2">
      <c r="A89" s="5" t="s">
        <v>135</v>
      </c>
      <c r="B89" s="37">
        <v>43</v>
      </c>
      <c r="C89" s="42" t="s">
        <v>250</v>
      </c>
      <c r="D89" s="41" t="s">
        <v>488</v>
      </c>
      <c r="E89" s="42" t="s">
        <v>498</v>
      </c>
      <c r="F89" s="41" t="s">
        <v>251</v>
      </c>
      <c r="G89" s="41" t="s">
        <v>510</v>
      </c>
      <c r="H89" s="66">
        <v>309062.33100000001</v>
      </c>
      <c r="I89" s="66">
        <v>29496.690999999999</v>
      </c>
      <c r="J89" s="66">
        <v>70924.960999999996</v>
      </c>
      <c r="K89" s="66">
        <v>592.60799999999995</v>
      </c>
      <c r="L89" s="36">
        <f t="shared" si="4"/>
        <v>8.3554222891994261E-3</v>
      </c>
      <c r="M89" s="66">
        <v>1243.414</v>
      </c>
      <c r="N89" s="66">
        <v>266390.64899999998</v>
      </c>
      <c r="P89" s="19"/>
    </row>
    <row r="90" spans="1:16" s="20" customFormat="1" ht="52.5" customHeight="1" thickBot="1" x14ac:dyDescent="0.2">
      <c r="A90" s="5" t="s">
        <v>135</v>
      </c>
      <c r="B90" s="37">
        <v>44</v>
      </c>
      <c r="C90" s="42" t="s">
        <v>543</v>
      </c>
      <c r="D90" s="42" t="s">
        <v>544</v>
      </c>
      <c r="E90" s="42" t="s">
        <v>545</v>
      </c>
      <c r="F90" s="41" t="s">
        <v>95</v>
      </c>
      <c r="G90" s="41" t="s">
        <v>156</v>
      </c>
      <c r="H90" s="66">
        <v>155.422</v>
      </c>
      <c r="I90" s="66">
        <v>0</v>
      </c>
      <c r="J90" s="66">
        <v>0</v>
      </c>
      <c r="K90" s="66">
        <v>0</v>
      </c>
      <c r="L90" s="36" t="str">
        <f t="shared" si="4"/>
        <v>-</v>
      </c>
      <c r="M90" s="66">
        <v>129.46899999999999</v>
      </c>
      <c r="N90" s="66">
        <v>25.954000000000001</v>
      </c>
      <c r="P90" s="19"/>
    </row>
    <row r="91" spans="1:16" s="20" customFormat="1" ht="52.5" customHeight="1" thickBot="1" x14ac:dyDescent="0.2">
      <c r="A91" s="5" t="s">
        <v>135</v>
      </c>
      <c r="B91" s="70">
        <v>45.1</v>
      </c>
      <c r="C91" s="42" t="s">
        <v>252</v>
      </c>
      <c r="D91" s="42" t="s">
        <v>253</v>
      </c>
      <c r="E91" s="42" t="s">
        <v>545</v>
      </c>
      <c r="F91" s="41" t="s">
        <v>95</v>
      </c>
      <c r="G91" s="41" t="s">
        <v>156</v>
      </c>
      <c r="H91" s="74">
        <v>89</v>
      </c>
      <c r="I91" s="66">
        <v>0</v>
      </c>
      <c r="J91" s="66">
        <v>0</v>
      </c>
      <c r="K91" s="66">
        <v>0</v>
      </c>
      <c r="L91" s="36" t="str">
        <f t="shared" si="4"/>
        <v>-</v>
      </c>
      <c r="M91" s="66">
        <v>0</v>
      </c>
      <c r="N91" s="66">
        <v>89</v>
      </c>
      <c r="P91" s="19"/>
    </row>
    <row r="92" spans="1:16" s="20" customFormat="1" ht="52.5" customHeight="1" thickBot="1" x14ac:dyDescent="0.2">
      <c r="A92" s="5" t="s">
        <v>135</v>
      </c>
      <c r="B92" s="70">
        <v>45.2</v>
      </c>
      <c r="C92" s="42" t="s">
        <v>252</v>
      </c>
      <c r="D92" s="42" t="s">
        <v>254</v>
      </c>
      <c r="E92" s="42" t="s">
        <v>545</v>
      </c>
      <c r="F92" s="41" t="s">
        <v>95</v>
      </c>
      <c r="G92" s="41" t="s">
        <v>156</v>
      </c>
      <c r="H92" s="74">
        <v>22.393999999999995</v>
      </c>
      <c r="I92" s="66">
        <v>0</v>
      </c>
      <c r="J92" s="66">
        <v>1.2829999999999999</v>
      </c>
      <c r="K92" s="66">
        <v>0</v>
      </c>
      <c r="L92" s="36">
        <f t="shared" si="4"/>
        <v>0</v>
      </c>
      <c r="M92" s="66">
        <v>4.4649999999999999</v>
      </c>
      <c r="N92" s="66">
        <v>16.646000000000001</v>
      </c>
      <c r="P92" s="19"/>
    </row>
    <row r="93" spans="1:16" s="20" customFormat="1" ht="52.5" customHeight="1" thickBot="1" x14ac:dyDescent="0.2">
      <c r="A93" s="5" t="s">
        <v>135</v>
      </c>
      <c r="B93" s="70">
        <v>45.3</v>
      </c>
      <c r="C93" s="42" t="s">
        <v>252</v>
      </c>
      <c r="D93" s="42" t="s">
        <v>255</v>
      </c>
      <c r="E93" s="42" t="s">
        <v>545</v>
      </c>
      <c r="F93" s="41" t="s">
        <v>95</v>
      </c>
      <c r="G93" s="41" t="s">
        <v>156</v>
      </c>
      <c r="H93" s="74">
        <v>6.2520000000000007</v>
      </c>
      <c r="I93" s="66">
        <v>152.68700000000001</v>
      </c>
      <c r="J93" s="66">
        <v>0</v>
      </c>
      <c r="K93" s="66">
        <v>0</v>
      </c>
      <c r="L93" s="36" t="str">
        <f t="shared" si="4"/>
        <v>-</v>
      </c>
      <c r="M93" s="66">
        <v>0</v>
      </c>
      <c r="N93" s="66">
        <v>158.93899999999999</v>
      </c>
      <c r="P93" s="19"/>
    </row>
    <row r="94" spans="1:16" s="20" customFormat="1" ht="52.5" customHeight="1" thickBot="1" x14ac:dyDescent="0.2">
      <c r="A94" s="5" t="s">
        <v>135</v>
      </c>
      <c r="B94" s="70">
        <v>46.1</v>
      </c>
      <c r="C94" s="42" t="s">
        <v>256</v>
      </c>
      <c r="D94" s="42" t="s">
        <v>257</v>
      </c>
      <c r="E94" s="42" t="s">
        <v>258</v>
      </c>
      <c r="F94" s="41" t="s">
        <v>95</v>
      </c>
      <c r="G94" s="41" t="s">
        <v>156</v>
      </c>
      <c r="H94" s="74">
        <v>390.30900000000003</v>
      </c>
      <c r="I94" s="74">
        <v>0.14399999999999999</v>
      </c>
      <c r="J94" s="74">
        <v>2.226</v>
      </c>
      <c r="K94" s="74">
        <v>0</v>
      </c>
      <c r="L94" s="36">
        <f t="shared" si="4"/>
        <v>0</v>
      </c>
      <c r="M94" s="74">
        <v>44.59</v>
      </c>
      <c r="N94" s="74">
        <v>343.637</v>
      </c>
      <c r="P94" s="19"/>
    </row>
    <row r="95" spans="1:16" s="20" customFormat="1" ht="52.5" customHeight="1" thickBot="1" x14ac:dyDescent="0.2">
      <c r="A95" s="5" t="s">
        <v>135</v>
      </c>
      <c r="B95" s="70">
        <v>46.2</v>
      </c>
      <c r="C95" s="42" t="s">
        <v>256</v>
      </c>
      <c r="D95" s="42" t="s">
        <v>254</v>
      </c>
      <c r="E95" s="42" t="s">
        <v>259</v>
      </c>
      <c r="F95" s="41" t="s">
        <v>95</v>
      </c>
      <c r="G95" s="41" t="s">
        <v>156</v>
      </c>
      <c r="H95" s="71">
        <v>9.2579999999999991</v>
      </c>
      <c r="I95" s="74">
        <v>1E-4</v>
      </c>
      <c r="J95" s="74">
        <v>0.42899999999999999</v>
      </c>
      <c r="K95" s="74">
        <v>0</v>
      </c>
      <c r="L95" s="36">
        <f t="shared" si="4"/>
        <v>0</v>
      </c>
      <c r="M95" s="74">
        <v>1.843</v>
      </c>
      <c r="N95" s="74">
        <v>6.9859999999999998</v>
      </c>
      <c r="P95" s="19"/>
    </row>
    <row r="96" spans="1:16" s="20" customFormat="1" ht="52.5" customHeight="1" thickBot="1" x14ac:dyDescent="0.2">
      <c r="A96" s="5" t="s">
        <v>135</v>
      </c>
      <c r="B96" s="70">
        <v>46.3</v>
      </c>
      <c r="C96" s="42" t="s">
        <v>256</v>
      </c>
      <c r="D96" s="42" t="s">
        <v>546</v>
      </c>
      <c r="E96" s="42" t="s">
        <v>260</v>
      </c>
      <c r="F96" s="41" t="s">
        <v>95</v>
      </c>
      <c r="G96" s="41" t="s">
        <v>156</v>
      </c>
      <c r="H96" s="74">
        <v>65.028000000000006</v>
      </c>
      <c r="I96" s="74">
        <v>5.5030000000000001</v>
      </c>
      <c r="J96" s="74">
        <v>0</v>
      </c>
      <c r="K96" s="74">
        <v>0</v>
      </c>
      <c r="L96" s="36" t="str">
        <f t="shared" si="4"/>
        <v>-</v>
      </c>
      <c r="M96" s="74">
        <v>2.762</v>
      </c>
      <c r="N96" s="74">
        <v>67.769000000000005</v>
      </c>
      <c r="P96" s="19"/>
    </row>
    <row r="97" spans="1:16" s="20" customFormat="1" ht="52.5" customHeight="1" thickBot="1" x14ac:dyDescent="0.2">
      <c r="A97" s="5" t="s">
        <v>135</v>
      </c>
      <c r="B97" s="70">
        <v>46.4</v>
      </c>
      <c r="C97" s="42" t="s">
        <v>256</v>
      </c>
      <c r="D97" s="42" t="s">
        <v>261</v>
      </c>
      <c r="E97" s="42" t="s">
        <v>262</v>
      </c>
      <c r="F97" s="41" t="s">
        <v>95</v>
      </c>
      <c r="G97" s="41" t="s">
        <v>156</v>
      </c>
      <c r="H97" s="74">
        <v>2.5619999999999998</v>
      </c>
      <c r="I97" s="74">
        <v>53.664999999999999</v>
      </c>
      <c r="J97" s="74">
        <v>0</v>
      </c>
      <c r="K97" s="74">
        <v>0</v>
      </c>
      <c r="L97" s="36" t="str">
        <f t="shared" si="4"/>
        <v>-</v>
      </c>
      <c r="M97" s="74">
        <v>0</v>
      </c>
      <c r="N97" s="74">
        <v>56.226999999999997</v>
      </c>
      <c r="P97" s="19"/>
    </row>
    <row r="98" spans="1:16" s="20" customFormat="1" ht="52.5" customHeight="1" thickBot="1" x14ac:dyDescent="0.2">
      <c r="A98" s="5" t="s">
        <v>135</v>
      </c>
      <c r="B98" s="37">
        <v>47</v>
      </c>
      <c r="C98" s="42" t="s">
        <v>263</v>
      </c>
      <c r="D98" s="42" t="s">
        <v>263</v>
      </c>
      <c r="E98" s="42" t="s">
        <v>545</v>
      </c>
      <c r="F98" s="41" t="s">
        <v>95</v>
      </c>
      <c r="G98" s="41" t="s">
        <v>156</v>
      </c>
      <c r="H98" s="66">
        <v>403.63699999999989</v>
      </c>
      <c r="I98" s="74">
        <v>1623.0719999999999</v>
      </c>
      <c r="J98" s="74">
        <v>26.771000000000001</v>
      </c>
      <c r="K98" s="74">
        <v>0</v>
      </c>
      <c r="L98" s="36">
        <f t="shared" si="4"/>
        <v>0</v>
      </c>
      <c r="M98" s="85">
        <v>0</v>
      </c>
      <c r="N98" s="74">
        <v>1999.9380000000001</v>
      </c>
      <c r="P98" s="19"/>
    </row>
    <row r="99" spans="1:16" s="20" customFormat="1" ht="52.5" customHeight="1" thickBot="1" x14ac:dyDescent="0.2">
      <c r="A99" s="5" t="s">
        <v>135</v>
      </c>
      <c r="B99" s="37">
        <v>48</v>
      </c>
      <c r="C99" s="42" t="s">
        <v>264</v>
      </c>
      <c r="D99" s="42" t="s">
        <v>264</v>
      </c>
      <c r="E99" s="42" t="s">
        <v>545</v>
      </c>
      <c r="F99" s="41" t="s">
        <v>95</v>
      </c>
      <c r="G99" s="41" t="s">
        <v>156</v>
      </c>
      <c r="H99" s="66">
        <v>4957.741</v>
      </c>
      <c r="I99" s="74">
        <v>0</v>
      </c>
      <c r="J99" s="85">
        <v>369.28</v>
      </c>
      <c r="K99" s="74">
        <v>0</v>
      </c>
      <c r="L99" s="36">
        <f t="shared" si="4"/>
        <v>0</v>
      </c>
      <c r="M99" s="85">
        <v>0</v>
      </c>
      <c r="N99" s="74">
        <v>4588.4610000000002</v>
      </c>
      <c r="P99" s="19"/>
    </row>
    <row r="100" spans="1:16" s="20" customFormat="1" ht="52.5" customHeight="1" thickBot="1" x14ac:dyDescent="0.2">
      <c r="A100" s="5" t="s">
        <v>135</v>
      </c>
      <c r="B100" s="37">
        <v>49</v>
      </c>
      <c r="C100" s="42" t="s">
        <v>265</v>
      </c>
      <c r="D100" s="42" t="s">
        <v>265</v>
      </c>
      <c r="E100" s="42" t="s">
        <v>266</v>
      </c>
      <c r="F100" s="41" t="s">
        <v>95</v>
      </c>
      <c r="G100" s="41" t="s">
        <v>156</v>
      </c>
      <c r="H100" s="66">
        <v>1990.7270000000001</v>
      </c>
      <c r="I100" s="74">
        <v>1.5069999999999999</v>
      </c>
      <c r="J100" s="74">
        <v>253.42699999999999</v>
      </c>
      <c r="K100" s="74">
        <v>0</v>
      </c>
      <c r="L100" s="36">
        <f t="shared" si="4"/>
        <v>0</v>
      </c>
      <c r="M100" s="74">
        <v>0</v>
      </c>
      <c r="N100" s="74">
        <v>1738.807</v>
      </c>
      <c r="P100" s="19"/>
    </row>
    <row r="101" spans="1:16" s="20" customFormat="1" ht="52.5" customHeight="1" thickBot="1" x14ac:dyDescent="0.2">
      <c r="A101" s="5" t="s">
        <v>267</v>
      </c>
      <c r="B101" s="62" t="s">
        <v>99</v>
      </c>
      <c r="C101" s="6" t="s">
        <v>268</v>
      </c>
      <c r="D101" s="6" t="s">
        <v>269</v>
      </c>
      <c r="E101" s="6" t="s">
        <v>270</v>
      </c>
      <c r="F101" s="7" t="s">
        <v>271</v>
      </c>
      <c r="G101" s="7" t="s">
        <v>272</v>
      </c>
      <c r="H101" s="33">
        <v>2818.4780000000001</v>
      </c>
      <c r="I101" s="86">
        <v>1.5740000000000001</v>
      </c>
      <c r="J101" s="86">
        <v>117.76600000000001</v>
      </c>
      <c r="K101" s="86">
        <v>4.2919999999999998</v>
      </c>
      <c r="L101" s="31">
        <f>K101/J101</f>
        <v>3.6445153949357198E-2</v>
      </c>
      <c r="M101" s="86">
        <v>0</v>
      </c>
      <c r="N101" s="104">
        <v>2702.2860000000001</v>
      </c>
      <c r="P101" s="19"/>
    </row>
    <row r="102" spans="1:16" s="20" customFormat="1" ht="52.5" customHeight="1" thickBot="1" x14ac:dyDescent="0.2">
      <c r="A102" s="5" t="s">
        <v>267</v>
      </c>
      <c r="B102" s="61" t="s">
        <v>105</v>
      </c>
      <c r="C102" s="28" t="s">
        <v>268</v>
      </c>
      <c r="D102" s="28" t="s">
        <v>273</v>
      </c>
      <c r="E102" s="28" t="s">
        <v>270</v>
      </c>
      <c r="F102" s="49" t="s">
        <v>20</v>
      </c>
      <c r="G102" s="49" t="s">
        <v>27</v>
      </c>
      <c r="H102" s="87">
        <v>9.0669999999999895</v>
      </c>
      <c r="I102" s="87">
        <v>0</v>
      </c>
      <c r="J102" s="87">
        <v>3.3170000000000002</v>
      </c>
      <c r="K102" s="87">
        <v>0.437</v>
      </c>
      <c r="L102" s="31">
        <f t="shared" ref="L102:L151" si="5">K102/J102</f>
        <v>0.13174555321073259</v>
      </c>
      <c r="M102" s="87">
        <v>3</v>
      </c>
      <c r="N102" s="105">
        <v>2.75</v>
      </c>
      <c r="P102" s="19"/>
    </row>
    <row r="103" spans="1:16" s="20" customFormat="1" ht="52.5" customHeight="1" thickBot="1" x14ac:dyDescent="0.2">
      <c r="A103" s="5" t="s">
        <v>267</v>
      </c>
      <c r="B103" s="61" t="s">
        <v>274</v>
      </c>
      <c r="C103" s="28" t="s">
        <v>268</v>
      </c>
      <c r="D103" s="28" t="s">
        <v>547</v>
      </c>
      <c r="E103" s="28" t="s">
        <v>270</v>
      </c>
      <c r="F103" s="49" t="s">
        <v>20</v>
      </c>
      <c r="G103" s="49" t="s">
        <v>27</v>
      </c>
      <c r="H103" s="87">
        <v>29.102</v>
      </c>
      <c r="I103" s="87">
        <v>0</v>
      </c>
      <c r="J103" s="87">
        <v>18.846</v>
      </c>
      <c r="K103" s="87">
        <v>0.5</v>
      </c>
      <c r="L103" s="31">
        <f t="shared" si="5"/>
        <v>2.6530828823092434E-2</v>
      </c>
      <c r="M103" s="87">
        <v>6</v>
      </c>
      <c r="N103" s="105">
        <v>4.2560000000000002</v>
      </c>
      <c r="P103" s="19"/>
    </row>
    <row r="104" spans="1:16" s="20" customFormat="1" ht="52.5" customHeight="1" thickBot="1" x14ac:dyDescent="0.2">
      <c r="A104" s="5" t="s">
        <v>267</v>
      </c>
      <c r="B104" s="61">
        <v>2</v>
      </c>
      <c r="C104" s="28" t="s">
        <v>275</v>
      </c>
      <c r="D104" s="28" t="s">
        <v>276</v>
      </c>
      <c r="E104" s="28" t="s">
        <v>270</v>
      </c>
      <c r="F104" s="49" t="s">
        <v>277</v>
      </c>
      <c r="G104" s="49" t="s">
        <v>278</v>
      </c>
      <c r="H104" s="33">
        <v>11409.677</v>
      </c>
      <c r="I104" s="87">
        <v>159.56100000000001</v>
      </c>
      <c r="J104" s="87">
        <v>199.08799999999999</v>
      </c>
      <c r="K104" s="87">
        <v>89.478999999999999</v>
      </c>
      <c r="L104" s="31">
        <f t="shared" si="5"/>
        <v>0.44944446676846422</v>
      </c>
      <c r="M104" s="87">
        <v>1600</v>
      </c>
      <c r="N104" s="104">
        <v>9770.15</v>
      </c>
      <c r="P104" s="19"/>
    </row>
    <row r="105" spans="1:16" s="20" customFormat="1" ht="52.5" customHeight="1" thickBot="1" x14ac:dyDescent="0.2">
      <c r="A105" s="5" t="s">
        <v>267</v>
      </c>
      <c r="B105" s="61">
        <v>3</v>
      </c>
      <c r="C105" s="28" t="s">
        <v>279</v>
      </c>
      <c r="D105" s="28" t="s">
        <v>280</v>
      </c>
      <c r="E105" s="28" t="s">
        <v>281</v>
      </c>
      <c r="F105" s="49" t="s">
        <v>26</v>
      </c>
      <c r="G105" s="49" t="s">
        <v>282</v>
      </c>
      <c r="H105" s="87">
        <v>13918.146000000001</v>
      </c>
      <c r="I105" s="87">
        <v>21.292000000000002</v>
      </c>
      <c r="J105" s="87">
        <v>3446.413</v>
      </c>
      <c r="K105" s="87">
        <v>0</v>
      </c>
      <c r="L105" s="31">
        <f t="shared" si="5"/>
        <v>0</v>
      </c>
      <c r="M105" s="87">
        <v>0</v>
      </c>
      <c r="N105" s="104">
        <v>10493.025</v>
      </c>
      <c r="P105" s="19"/>
    </row>
    <row r="106" spans="1:16" s="20" customFormat="1" ht="52.5" customHeight="1" thickBot="1" x14ac:dyDescent="0.2">
      <c r="A106" s="5" t="s">
        <v>267</v>
      </c>
      <c r="B106" s="61">
        <v>4</v>
      </c>
      <c r="C106" s="28" t="s">
        <v>283</v>
      </c>
      <c r="D106" s="28" t="s">
        <v>284</v>
      </c>
      <c r="E106" s="28" t="s">
        <v>285</v>
      </c>
      <c r="F106" s="49" t="s">
        <v>286</v>
      </c>
      <c r="G106" s="49" t="s">
        <v>21</v>
      </c>
      <c r="H106" s="87">
        <v>33438.108999999997</v>
      </c>
      <c r="I106" s="87">
        <v>-588.88</v>
      </c>
      <c r="J106" s="87">
        <v>1467.7349999999999</v>
      </c>
      <c r="K106" s="87">
        <v>147.05699999999999</v>
      </c>
      <c r="L106" s="31">
        <f t="shared" si="5"/>
        <v>0.10019315475886315</v>
      </c>
      <c r="M106" s="87">
        <v>0</v>
      </c>
      <c r="N106" s="105">
        <v>31381.493999999999</v>
      </c>
      <c r="P106" s="19"/>
    </row>
    <row r="107" spans="1:16" s="20" customFormat="1" ht="52.5" customHeight="1" thickBot="1" x14ac:dyDescent="0.2">
      <c r="A107" s="5" t="s">
        <v>267</v>
      </c>
      <c r="B107" s="61">
        <v>5</v>
      </c>
      <c r="C107" s="28" t="s">
        <v>287</v>
      </c>
      <c r="D107" s="28" t="s">
        <v>288</v>
      </c>
      <c r="E107" s="28" t="s">
        <v>289</v>
      </c>
      <c r="F107" s="49" t="s">
        <v>26</v>
      </c>
      <c r="G107" s="49" t="s">
        <v>290</v>
      </c>
      <c r="H107" s="87">
        <v>75727.676000000007</v>
      </c>
      <c r="I107" s="87">
        <v>1253098.5</v>
      </c>
      <c r="J107" s="87">
        <v>12787.441000000001</v>
      </c>
      <c r="K107" s="87">
        <v>40.046999999999997</v>
      </c>
      <c r="L107" s="31">
        <f t="shared" si="5"/>
        <v>3.1317446547749462E-3</v>
      </c>
      <c r="M107" s="87">
        <v>0</v>
      </c>
      <c r="N107" s="105">
        <v>1316038.7350000001</v>
      </c>
      <c r="P107" s="19"/>
    </row>
    <row r="108" spans="1:16" s="20" customFormat="1" ht="52.5" customHeight="1" thickBot="1" x14ac:dyDescent="0.2">
      <c r="A108" s="5" t="s">
        <v>267</v>
      </c>
      <c r="B108" s="61">
        <v>6</v>
      </c>
      <c r="C108" s="28" t="s">
        <v>291</v>
      </c>
      <c r="D108" s="28" t="s">
        <v>292</v>
      </c>
      <c r="E108" s="28" t="s">
        <v>293</v>
      </c>
      <c r="F108" s="49" t="s">
        <v>26</v>
      </c>
      <c r="G108" s="49" t="s">
        <v>294</v>
      </c>
      <c r="H108" s="87">
        <v>1589.597</v>
      </c>
      <c r="I108" s="87">
        <v>0.437</v>
      </c>
      <c r="J108" s="87">
        <v>428.59500000000003</v>
      </c>
      <c r="K108" s="87">
        <v>0</v>
      </c>
      <c r="L108" s="31">
        <f t="shared" si="5"/>
        <v>0</v>
      </c>
      <c r="M108" s="87">
        <v>0</v>
      </c>
      <c r="N108" s="105">
        <v>1161.4390000000001</v>
      </c>
      <c r="P108" s="19"/>
    </row>
    <row r="109" spans="1:16" s="20" customFormat="1" ht="52.5" customHeight="1" thickBot="1" x14ac:dyDescent="0.2">
      <c r="A109" s="5" t="s">
        <v>267</v>
      </c>
      <c r="B109" s="61" t="s">
        <v>548</v>
      </c>
      <c r="C109" s="28" t="s">
        <v>296</v>
      </c>
      <c r="D109" s="28" t="s">
        <v>297</v>
      </c>
      <c r="E109" s="28" t="s">
        <v>298</v>
      </c>
      <c r="F109" s="49" t="s">
        <v>26</v>
      </c>
      <c r="G109" s="49" t="s">
        <v>299</v>
      </c>
      <c r="H109" s="87">
        <v>139.23400000000001</v>
      </c>
      <c r="I109" s="87">
        <v>1E-3</v>
      </c>
      <c r="J109" s="87">
        <v>9.4629999999999992</v>
      </c>
      <c r="K109" s="87">
        <v>0.23400000000000001</v>
      </c>
      <c r="L109" s="31">
        <f t="shared" si="5"/>
        <v>2.4727887562083908E-2</v>
      </c>
      <c r="M109" s="87">
        <v>0</v>
      </c>
      <c r="N109" s="105">
        <v>129.77199999999999</v>
      </c>
      <c r="P109" s="19"/>
    </row>
    <row r="110" spans="1:16" s="20" customFormat="1" ht="52.5" customHeight="1" thickBot="1" x14ac:dyDescent="0.2">
      <c r="A110" s="5" t="s">
        <v>267</v>
      </c>
      <c r="B110" s="61" t="s">
        <v>549</v>
      </c>
      <c r="C110" s="28" t="s">
        <v>296</v>
      </c>
      <c r="D110" s="28" t="s">
        <v>301</v>
      </c>
      <c r="E110" s="28" t="s">
        <v>298</v>
      </c>
      <c r="F110" s="49" t="s">
        <v>72</v>
      </c>
      <c r="G110" s="49" t="s">
        <v>65</v>
      </c>
      <c r="H110" s="87">
        <v>5.219E-2</v>
      </c>
      <c r="I110" s="87">
        <v>0</v>
      </c>
      <c r="J110" s="87">
        <v>0</v>
      </c>
      <c r="K110" s="87">
        <v>0</v>
      </c>
      <c r="L110" s="101">
        <v>0</v>
      </c>
      <c r="M110" s="87">
        <v>5.219E-2</v>
      </c>
      <c r="N110" s="105">
        <v>0</v>
      </c>
      <c r="P110" s="19"/>
    </row>
    <row r="111" spans="1:16" s="20" customFormat="1" ht="52.5" customHeight="1" thickBot="1" x14ac:dyDescent="0.2">
      <c r="A111" s="5" t="s">
        <v>267</v>
      </c>
      <c r="B111" s="61" t="s">
        <v>550</v>
      </c>
      <c r="C111" s="28" t="s">
        <v>302</v>
      </c>
      <c r="D111" s="28" t="s">
        <v>303</v>
      </c>
      <c r="E111" s="28" t="s">
        <v>304</v>
      </c>
      <c r="F111" s="49" t="s">
        <v>26</v>
      </c>
      <c r="G111" s="49" t="s">
        <v>299</v>
      </c>
      <c r="H111" s="33">
        <v>114.652</v>
      </c>
      <c r="I111" s="87">
        <v>2.1999999999999999E-2</v>
      </c>
      <c r="J111" s="87">
        <v>4.2690000000000001</v>
      </c>
      <c r="K111" s="87">
        <v>2.7440000000000002</v>
      </c>
      <c r="L111" s="31">
        <f t="shared" si="5"/>
        <v>0.64277348325134698</v>
      </c>
      <c r="M111" s="87">
        <v>0</v>
      </c>
      <c r="N111" s="104">
        <v>110.405</v>
      </c>
      <c r="P111" s="19"/>
    </row>
    <row r="112" spans="1:16" s="20" customFormat="1" ht="52.5" customHeight="1" thickBot="1" x14ac:dyDescent="0.2">
      <c r="A112" s="5" t="s">
        <v>267</v>
      </c>
      <c r="B112" s="61" t="s">
        <v>551</v>
      </c>
      <c r="C112" s="28" t="s">
        <v>302</v>
      </c>
      <c r="D112" s="28" t="s">
        <v>305</v>
      </c>
      <c r="E112" s="28" t="s">
        <v>306</v>
      </c>
      <c r="F112" s="49" t="s">
        <v>72</v>
      </c>
      <c r="G112" s="49" t="s">
        <v>65</v>
      </c>
      <c r="H112" s="33">
        <v>2477.8820000000001</v>
      </c>
      <c r="I112" s="87">
        <v>0.438</v>
      </c>
      <c r="J112" s="87">
        <v>303.04000000000002</v>
      </c>
      <c r="K112" s="87">
        <v>42.924999999999997</v>
      </c>
      <c r="L112" s="31">
        <f t="shared" si="5"/>
        <v>0.1416479672650475</v>
      </c>
      <c r="M112" s="87">
        <v>0</v>
      </c>
      <c r="N112" s="104">
        <v>2175.2800000000002</v>
      </c>
      <c r="P112" s="19"/>
    </row>
    <row r="113" spans="1:16" s="20" customFormat="1" ht="52.5" customHeight="1" thickBot="1" x14ac:dyDescent="0.2">
      <c r="A113" s="5" t="s">
        <v>267</v>
      </c>
      <c r="B113" s="61" t="s">
        <v>552</v>
      </c>
      <c r="C113" s="28" t="s">
        <v>307</v>
      </c>
      <c r="D113" s="28" t="s">
        <v>308</v>
      </c>
      <c r="E113" s="28" t="s">
        <v>309</v>
      </c>
      <c r="F113" s="49" t="s">
        <v>26</v>
      </c>
      <c r="G113" s="49" t="s">
        <v>65</v>
      </c>
      <c r="H113" s="33">
        <v>1285.413</v>
      </c>
      <c r="I113" s="87">
        <v>5.431</v>
      </c>
      <c r="J113" s="87">
        <v>190.82599999999999</v>
      </c>
      <c r="K113" s="87">
        <v>11.804</v>
      </c>
      <c r="L113" s="31">
        <f t="shared" si="5"/>
        <v>6.185739888694413E-2</v>
      </c>
      <c r="M113" s="87">
        <v>0</v>
      </c>
      <c r="N113" s="105">
        <v>1100.018</v>
      </c>
      <c r="P113" s="19"/>
    </row>
    <row r="114" spans="1:16" s="20" customFormat="1" ht="52.5" customHeight="1" thickBot="1" x14ac:dyDescent="0.2">
      <c r="A114" s="5" t="s">
        <v>267</v>
      </c>
      <c r="B114" s="61" t="s">
        <v>553</v>
      </c>
      <c r="C114" s="28" t="s">
        <v>307</v>
      </c>
      <c r="D114" s="28" t="s">
        <v>310</v>
      </c>
      <c r="E114" s="28" t="s">
        <v>311</v>
      </c>
      <c r="F114" s="49" t="s">
        <v>72</v>
      </c>
      <c r="G114" s="49" t="s">
        <v>27</v>
      </c>
      <c r="H114" s="33">
        <v>4642.4859999999999</v>
      </c>
      <c r="I114" s="87">
        <v>6.33</v>
      </c>
      <c r="J114" s="87">
        <v>773.97699999999998</v>
      </c>
      <c r="K114" s="87">
        <v>66.659000000000006</v>
      </c>
      <c r="L114" s="31">
        <f t="shared" si="5"/>
        <v>8.6125298296977834E-2</v>
      </c>
      <c r="M114" s="87">
        <v>0</v>
      </c>
      <c r="N114" s="105">
        <v>3874.8389999999999</v>
      </c>
      <c r="P114" s="19"/>
    </row>
    <row r="115" spans="1:16" s="20" customFormat="1" ht="52.5" customHeight="1" thickBot="1" x14ac:dyDescent="0.2">
      <c r="A115" s="5" t="s">
        <v>267</v>
      </c>
      <c r="B115" s="61" t="s">
        <v>554</v>
      </c>
      <c r="C115" s="28" t="s">
        <v>312</v>
      </c>
      <c r="D115" s="28" t="s">
        <v>313</v>
      </c>
      <c r="E115" s="28" t="s">
        <v>304</v>
      </c>
      <c r="F115" s="49" t="s">
        <v>26</v>
      </c>
      <c r="G115" s="49" t="s">
        <v>65</v>
      </c>
      <c r="H115" s="87">
        <v>7086.5290000000005</v>
      </c>
      <c r="I115" s="87">
        <v>103.486</v>
      </c>
      <c r="J115" s="87">
        <v>370.60599999999999</v>
      </c>
      <c r="K115" s="87">
        <v>90.12</v>
      </c>
      <c r="L115" s="31">
        <f t="shared" si="5"/>
        <v>0.24316929569407944</v>
      </c>
      <c r="M115" s="87">
        <v>0</v>
      </c>
      <c r="N115" s="105">
        <v>6819.4089999999997</v>
      </c>
      <c r="P115" s="19"/>
    </row>
    <row r="116" spans="1:16" s="20" customFormat="1" ht="52.5" customHeight="1" thickBot="1" x14ac:dyDescent="0.2">
      <c r="A116" s="5" t="s">
        <v>267</v>
      </c>
      <c r="B116" s="61" t="s">
        <v>555</v>
      </c>
      <c r="C116" s="28" t="s">
        <v>312</v>
      </c>
      <c r="D116" s="28" t="s">
        <v>314</v>
      </c>
      <c r="E116" s="28" t="s">
        <v>306</v>
      </c>
      <c r="F116" s="49" t="s">
        <v>72</v>
      </c>
      <c r="G116" s="49" t="s">
        <v>65</v>
      </c>
      <c r="H116" s="87">
        <v>481.91199999999998</v>
      </c>
      <c r="I116" s="87">
        <v>0.41099999999999998</v>
      </c>
      <c r="J116" s="87">
        <v>52.316000000000003</v>
      </c>
      <c r="K116" s="87">
        <v>7.4720000000000004</v>
      </c>
      <c r="L116" s="31">
        <f t="shared" si="5"/>
        <v>0.14282437495221348</v>
      </c>
      <c r="M116" s="87">
        <v>0</v>
      </c>
      <c r="N116" s="105">
        <v>430.00700000000001</v>
      </c>
      <c r="P116" s="19"/>
    </row>
    <row r="117" spans="1:16" s="20" customFormat="1" ht="52.5" customHeight="1" thickBot="1" x14ac:dyDescent="0.2">
      <c r="A117" s="5" t="s">
        <v>267</v>
      </c>
      <c r="B117" s="61" t="s">
        <v>315</v>
      </c>
      <c r="C117" s="28" t="s">
        <v>316</v>
      </c>
      <c r="D117" s="28" t="s">
        <v>317</v>
      </c>
      <c r="E117" s="28" t="s">
        <v>318</v>
      </c>
      <c r="F117" s="49" t="s">
        <v>26</v>
      </c>
      <c r="G117" s="49" t="s">
        <v>27</v>
      </c>
      <c r="H117" s="87">
        <v>40.411000000000001</v>
      </c>
      <c r="I117" s="87">
        <v>0</v>
      </c>
      <c r="J117" s="87">
        <v>1.7829999999999999</v>
      </c>
      <c r="K117" s="87">
        <v>1.7829999999999999</v>
      </c>
      <c r="L117" s="31">
        <f t="shared" si="5"/>
        <v>1</v>
      </c>
      <c r="M117" s="87">
        <v>7.819</v>
      </c>
      <c r="N117" s="105">
        <v>30.809000000000001</v>
      </c>
      <c r="P117" s="19"/>
    </row>
    <row r="118" spans="1:16" s="20" customFormat="1" ht="52.5" customHeight="1" thickBot="1" x14ac:dyDescent="0.2">
      <c r="A118" s="5" t="s">
        <v>267</v>
      </c>
      <c r="B118" s="61" t="s">
        <v>319</v>
      </c>
      <c r="C118" s="28" t="s">
        <v>44</v>
      </c>
      <c r="D118" s="28" t="s">
        <v>320</v>
      </c>
      <c r="E118" s="28" t="s">
        <v>42</v>
      </c>
      <c r="F118" s="49" t="s">
        <v>26</v>
      </c>
      <c r="G118" s="49" t="s">
        <v>27</v>
      </c>
      <c r="H118" s="33">
        <v>107.53</v>
      </c>
      <c r="I118" s="87">
        <v>0</v>
      </c>
      <c r="J118" s="87">
        <v>43.529000000000003</v>
      </c>
      <c r="K118" s="87">
        <v>43.529000000000003</v>
      </c>
      <c r="L118" s="31">
        <f t="shared" si="5"/>
        <v>1</v>
      </c>
      <c r="M118" s="87">
        <v>0.38100000000000001</v>
      </c>
      <c r="N118" s="104">
        <v>63.621000000000002</v>
      </c>
      <c r="P118" s="19"/>
    </row>
    <row r="119" spans="1:16" s="20" customFormat="1" ht="52.5" customHeight="1" thickBot="1" x14ac:dyDescent="0.2">
      <c r="A119" s="5" t="s">
        <v>267</v>
      </c>
      <c r="B119" s="61" t="s">
        <v>321</v>
      </c>
      <c r="C119" s="28" t="s">
        <v>316</v>
      </c>
      <c r="D119" s="28" t="s">
        <v>322</v>
      </c>
      <c r="E119" s="28" t="s">
        <v>318</v>
      </c>
      <c r="F119" s="49" t="s">
        <v>26</v>
      </c>
      <c r="G119" s="49" t="s">
        <v>27</v>
      </c>
      <c r="H119" s="87">
        <v>92.056495999999996</v>
      </c>
      <c r="I119" s="87">
        <v>21.344999999999999</v>
      </c>
      <c r="J119" s="87">
        <v>1.355</v>
      </c>
      <c r="K119" s="87">
        <v>1.355</v>
      </c>
      <c r="L119" s="31">
        <f t="shared" si="5"/>
        <v>1</v>
      </c>
      <c r="M119" s="87">
        <v>61.223999999999997</v>
      </c>
      <c r="N119" s="105">
        <v>50.822000000000003</v>
      </c>
      <c r="P119" s="19"/>
    </row>
    <row r="120" spans="1:16" s="20" customFormat="1" ht="52.5" customHeight="1" thickBot="1" x14ac:dyDescent="0.2">
      <c r="A120" s="5" t="s">
        <v>267</v>
      </c>
      <c r="B120" s="61" t="s">
        <v>323</v>
      </c>
      <c r="C120" s="28" t="s">
        <v>316</v>
      </c>
      <c r="D120" s="28" t="s">
        <v>324</v>
      </c>
      <c r="E120" s="28" t="s">
        <v>318</v>
      </c>
      <c r="F120" s="49" t="s">
        <v>26</v>
      </c>
      <c r="G120" s="49" t="s">
        <v>27</v>
      </c>
      <c r="H120" s="87">
        <v>5064.5129999999999</v>
      </c>
      <c r="I120" s="87">
        <v>541.69399999999996</v>
      </c>
      <c r="J120" s="87">
        <v>335.91800000000001</v>
      </c>
      <c r="K120" s="87">
        <v>31.405999999999999</v>
      </c>
      <c r="L120" s="31">
        <f t="shared" si="5"/>
        <v>9.3493054852672369E-2</v>
      </c>
      <c r="M120" s="87">
        <v>4120.1355999999996</v>
      </c>
      <c r="N120" s="105">
        <v>1150.153</v>
      </c>
      <c r="P120" s="19"/>
    </row>
    <row r="121" spans="1:16" s="20" customFormat="1" ht="52.5" customHeight="1" thickBot="1" x14ac:dyDescent="0.2">
      <c r="A121" s="5" t="s">
        <v>267</v>
      </c>
      <c r="B121" s="61" t="s">
        <v>325</v>
      </c>
      <c r="C121" s="28" t="s">
        <v>316</v>
      </c>
      <c r="D121" s="28" t="s">
        <v>326</v>
      </c>
      <c r="E121" s="28" t="s">
        <v>318</v>
      </c>
      <c r="F121" s="49" t="s">
        <v>26</v>
      </c>
      <c r="G121" s="49" t="s">
        <v>27</v>
      </c>
      <c r="H121" s="87">
        <v>77.443453000000005</v>
      </c>
      <c r="I121" s="87">
        <v>0.82299999999999995</v>
      </c>
      <c r="J121" s="87">
        <v>2.0110000000000001</v>
      </c>
      <c r="K121" s="87">
        <v>2.0110000000000001</v>
      </c>
      <c r="L121" s="31">
        <f t="shared" si="5"/>
        <v>1</v>
      </c>
      <c r="M121" s="87">
        <v>76.256</v>
      </c>
      <c r="N121" s="105">
        <v>0</v>
      </c>
      <c r="P121" s="19"/>
    </row>
    <row r="122" spans="1:16" s="20" customFormat="1" ht="52.5" customHeight="1" thickBot="1" x14ac:dyDescent="0.2">
      <c r="A122" s="5" t="s">
        <v>267</v>
      </c>
      <c r="B122" s="61" t="s">
        <v>327</v>
      </c>
      <c r="C122" s="28" t="s">
        <v>316</v>
      </c>
      <c r="D122" s="28" t="s">
        <v>328</v>
      </c>
      <c r="E122" s="28" t="s">
        <v>318</v>
      </c>
      <c r="F122" s="49" t="s">
        <v>26</v>
      </c>
      <c r="G122" s="49" t="s">
        <v>27</v>
      </c>
      <c r="H122" s="87">
        <v>31.646999999999998</v>
      </c>
      <c r="I122" s="87">
        <v>0</v>
      </c>
      <c r="J122" s="87">
        <v>1.302</v>
      </c>
      <c r="K122" s="87">
        <v>1.302</v>
      </c>
      <c r="L122" s="31">
        <f t="shared" si="5"/>
        <v>1</v>
      </c>
      <c r="M122" s="87">
        <v>5.4589999999999996</v>
      </c>
      <c r="N122" s="105">
        <v>24.885999999999999</v>
      </c>
      <c r="P122" s="19"/>
    </row>
    <row r="123" spans="1:16" s="20" customFormat="1" ht="52.5" customHeight="1" thickBot="1" x14ac:dyDescent="0.2">
      <c r="A123" s="5" t="s">
        <v>267</v>
      </c>
      <c r="B123" s="61" t="s">
        <v>329</v>
      </c>
      <c r="C123" s="28" t="s">
        <v>330</v>
      </c>
      <c r="D123" s="28" t="s">
        <v>331</v>
      </c>
      <c r="E123" s="28" t="s">
        <v>332</v>
      </c>
      <c r="F123" s="49" t="s">
        <v>277</v>
      </c>
      <c r="G123" s="49" t="s">
        <v>21</v>
      </c>
      <c r="H123" s="87">
        <v>6955.2449999999999</v>
      </c>
      <c r="I123" s="87">
        <v>39.235999999999997</v>
      </c>
      <c r="J123" s="33">
        <v>85.198999999999998</v>
      </c>
      <c r="K123" s="59">
        <v>49.866999999999997</v>
      </c>
      <c r="L123" s="31">
        <f t="shared" si="5"/>
        <v>0.58530029695184216</v>
      </c>
      <c r="M123" s="87">
        <v>0</v>
      </c>
      <c r="N123" s="104">
        <v>6909.2820000000002</v>
      </c>
      <c r="P123" s="19"/>
    </row>
    <row r="124" spans="1:16" s="20" customFormat="1" ht="52.5" customHeight="1" thickBot="1" x14ac:dyDescent="0.2">
      <c r="A124" s="5" t="s">
        <v>267</v>
      </c>
      <c r="B124" s="61" t="s">
        <v>333</v>
      </c>
      <c r="C124" s="28" t="s">
        <v>330</v>
      </c>
      <c r="D124" s="28" t="s">
        <v>334</v>
      </c>
      <c r="E124" s="28" t="s">
        <v>332</v>
      </c>
      <c r="F124" s="49" t="s">
        <v>26</v>
      </c>
      <c r="G124" s="49" t="s">
        <v>27</v>
      </c>
      <c r="H124" s="87">
        <v>6.673</v>
      </c>
      <c r="I124" s="87">
        <v>0</v>
      </c>
      <c r="J124" s="87">
        <v>0</v>
      </c>
      <c r="K124" s="87">
        <v>0</v>
      </c>
      <c r="L124" s="87">
        <v>0</v>
      </c>
      <c r="M124" s="87">
        <v>6.673</v>
      </c>
      <c r="N124" s="105">
        <v>0</v>
      </c>
      <c r="P124" s="19"/>
    </row>
    <row r="125" spans="1:16" s="20" customFormat="1" ht="52.5" customHeight="1" thickBot="1" x14ac:dyDescent="0.2">
      <c r="A125" s="5" t="s">
        <v>267</v>
      </c>
      <c r="B125" s="61" t="s">
        <v>335</v>
      </c>
      <c r="C125" s="28" t="s">
        <v>336</v>
      </c>
      <c r="D125" s="28" t="s">
        <v>337</v>
      </c>
      <c r="E125" s="28" t="s">
        <v>338</v>
      </c>
      <c r="F125" s="49" t="s">
        <v>26</v>
      </c>
      <c r="G125" s="49" t="s">
        <v>27</v>
      </c>
      <c r="H125" s="87">
        <v>60.948999999999998</v>
      </c>
      <c r="I125" s="87">
        <v>5.7949999999999999</v>
      </c>
      <c r="J125" s="87">
        <v>9.5869999999999997</v>
      </c>
      <c r="K125" s="87">
        <v>9.5869999999999997</v>
      </c>
      <c r="L125" s="31">
        <f>K125/J125</f>
        <v>1</v>
      </c>
      <c r="M125" s="87">
        <v>0.82599999999999996</v>
      </c>
      <c r="N125" s="105">
        <v>56.331000000000003</v>
      </c>
      <c r="P125" s="19"/>
    </row>
    <row r="126" spans="1:16" s="20" customFormat="1" ht="52.5" customHeight="1" thickBot="1" x14ac:dyDescent="0.2">
      <c r="A126" s="5" t="s">
        <v>267</v>
      </c>
      <c r="B126" s="61" t="s">
        <v>339</v>
      </c>
      <c r="C126" s="28" t="s">
        <v>330</v>
      </c>
      <c r="D126" s="28" t="s">
        <v>340</v>
      </c>
      <c r="E126" s="28" t="s">
        <v>338</v>
      </c>
      <c r="F126" s="49" t="s">
        <v>26</v>
      </c>
      <c r="G126" s="49" t="s">
        <v>27</v>
      </c>
      <c r="H126" s="87">
        <v>8.2539999999998592</v>
      </c>
      <c r="I126" s="87">
        <v>0.115</v>
      </c>
      <c r="J126" s="87">
        <v>0.83499999999999996</v>
      </c>
      <c r="K126" s="87">
        <v>0.83499999999999996</v>
      </c>
      <c r="L126" s="31">
        <f t="shared" si="5"/>
        <v>1</v>
      </c>
      <c r="M126" s="87">
        <v>0.115</v>
      </c>
      <c r="N126" s="105">
        <v>7.4189999999999996</v>
      </c>
      <c r="P126" s="19"/>
    </row>
    <row r="127" spans="1:16" s="20" customFormat="1" ht="52.5" customHeight="1" thickBot="1" x14ac:dyDescent="0.2">
      <c r="A127" s="5" t="s">
        <v>267</v>
      </c>
      <c r="B127" s="61">
        <v>13</v>
      </c>
      <c r="C127" s="28" t="s">
        <v>341</v>
      </c>
      <c r="D127" s="28" t="s">
        <v>342</v>
      </c>
      <c r="E127" s="28" t="s">
        <v>343</v>
      </c>
      <c r="F127" s="49" t="s">
        <v>26</v>
      </c>
      <c r="G127" s="49" t="s">
        <v>556</v>
      </c>
      <c r="H127" s="87">
        <v>511.476</v>
      </c>
      <c r="I127" s="87">
        <v>1.4999999999999999E-2</v>
      </c>
      <c r="J127" s="87">
        <v>7.4379999999999997</v>
      </c>
      <c r="K127" s="87">
        <v>3.391</v>
      </c>
      <c r="L127" s="31">
        <f t="shared" si="5"/>
        <v>0.45590212422694276</v>
      </c>
      <c r="M127" s="87">
        <v>0</v>
      </c>
      <c r="N127" s="105">
        <v>504.053</v>
      </c>
      <c r="P127" s="19"/>
    </row>
    <row r="128" spans="1:16" s="20" customFormat="1" ht="52.5" customHeight="1" thickBot="1" x14ac:dyDescent="0.2">
      <c r="A128" s="5" t="s">
        <v>267</v>
      </c>
      <c r="B128" s="61">
        <v>14</v>
      </c>
      <c r="C128" s="28" t="s">
        <v>344</v>
      </c>
      <c r="D128" s="28" t="s">
        <v>345</v>
      </c>
      <c r="E128" s="28" t="s">
        <v>343</v>
      </c>
      <c r="F128" s="49" t="s">
        <v>26</v>
      </c>
      <c r="G128" s="49" t="s">
        <v>556</v>
      </c>
      <c r="H128" s="87">
        <v>542</v>
      </c>
      <c r="I128" s="87">
        <v>0</v>
      </c>
      <c r="J128" s="87">
        <v>57.621000000000002</v>
      </c>
      <c r="K128" s="87">
        <v>0.26100000000000001</v>
      </c>
      <c r="L128" s="31">
        <f t="shared" si="5"/>
        <v>4.529598583849638E-3</v>
      </c>
      <c r="M128" s="87">
        <v>0</v>
      </c>
      <c r="N128" s="105">
        <v>484.37900000000002</v>
      </c>
      <c r="P128" s="19"/>
    </row>
    <row r="129" spans="1:16" s="20" customFormat="1" ht="52.5" customHeight="1" thickBot="1" x14ac:dyDescent="0.2">
      <c r="A129" s="5" t="s">
        <v>267</v>
      </c>
      <c r="B129" s="61">
        <v>15</v>
      </c>
      <c r="C129" s="28" t="s">
        <v>346</v>
      </c>
      <c r="D129" s="28" t="s">
        <v>347</v>
      </c>
      <c r="E129" s="28" t="s">
        <v>348</v>
      </c>
      <c r="F129" s="49" t="s">
        <v>26</v>
      </c>
      <c r="G129" s="49" t="s">
        <v>27</v>
      </c>
      <c r="H129" s="87">
        <v>1181.8679999999999</v>
      </c>
      <c r="I129" s="87">
        <v>0</v>
      </c>
      <c r="J129" s="87">
        <v>877.66</v>
      </c>
      <c r="K129" s="87">
        <v>34.671999999999997</v>
      </c>
      <c r="L129" s="31">
        <f t="shared" si="5"/>
        <v>3.9505047512704235E-2</v>
      </c>
      <c r="M129" s="87">
        <v>0</v>
      </c>
      <c r="N129" s="105">
        <v>304.20800000000003</v>
      </c>
      <c r="P129" s="19"/>
    </row>
    <row r="130" spans="1:16" s="20" customFormat="1" ht="52.5" customHeight="1" thickBot="1" x14ac:dyDescent="0.2">
      <c r="A130" s="5" t="s">
        <v>267</v>
      </c>
      <c r="B130" s="61">
        <v>16</v>
      </c>
      <c r="C130" s="28" t="s">
        <v>349</v>
      </c>
      <c r="D130" s="28" t="s">
        <v>350</v>
      </c>
      <c r="E130" s="28" t="s">
        <v>338</v>
      </c>
      <c r="F130" s="49" t="s">
        <v>26</v>
      </c>
      <c r="G130" s="49" t="s">
        <v>27</v>
      </c>
      <c r="H130" s="87">
        <v>901.23500000000001</v>
      </c>
      <c r="I130" s="87">
        <v>1372.8910000000001</v>
      </c>
      <c r="J130" s="87">
        <v>23.081</v>
      </c>
      <c r="K130" s="87">
        <v>23.081</v>
      </c>
      <c r="L130" s="31">
        <f t="shared" si="5"/>
        <v>1</v>
      </c>
      <c r="M130" s="87">
        <v>784.221</v>
      </c>
      <c r="N130" s="105">
        <v>1466.8240000000001</v>
      </c>
      <c r="P130" s="19"/>
    </row>
    <row r="131" spans="1:16" s="20" customFormat="1" ht="52.5" customHeight="1" thickBot="1" x14ac:dyDescent="0.2">
      <c r="A131" s="5" t="s">
        <v>267</v>
      </c>
      <c r="B131" s="61">
        <v>17</v>
      </c>
      <c r="C131" s="28" t="s">
        <v>351</v>
      </c>
      <c r="D131" s="28" t="s">
        <v>351</v>
      </c>
      <c r="E131" s="28" t="s">
        <v>352</v>
      </c>
      <c r="F131" s="49" t="s">
        <v>26</v>
      </c>
      <c r="G131" s="49" t="s">
        <v>27</v>
      </c>
      <c r="H131" s="33">
        <v>7059.12</v>
      </c>
      <c r="I131" s="33">
        <v>184.42400000000001</v>
      </c>
      <c r="J131" s="33">
        <v>1306.914</v>
      </c>
      <c r="K131" s="59">
        <v>1306.914</v>
      </c>
      <c r="L131" s="102">
        <f>K131/J131</f>
        <v>1</v>
      </c>
      <c r="M131" s="87">
        <v>2363.6729999999998</v>
      </c>
      <c r="N131" s="105">
        <v>3572.9569999999999</v>
      </c>
      <c r="P131" s="19"/>
    </row>
    <row r="132" spans="1:16" s="20" customFormat="1" ht="52.5" customHeight="1" thickBot="1" x14ac:dyDescent="0.2">
      <c r="A132" s="5" t="s">
        <v>267</v>
      </c>
      <c r="B132" s="61">
        <v>18</v>
      </c>
      <c r="C132" s="28" t="s">
        <v>353</v>
      </c>
      <c r="D132" s="28" t="s">
        <v>354</v>
      </c>
      <c r="E132" s="28" t="s">
        <v>355</v>
      </c>
      <c r="F132" s="49" t="s">
        <v>26</v>
      </c>
      <c r="G132" s="49" t="s">
        <v>27</v>
      </c>
      <c r="H132" s="33">
        <v>104.729</v>
      </c>
      <c r="I132" s="33">
        <v>8.2059999999999995</v>
      </c>
      <c r="J132" s="33">
        <v>37.901000000000003</v>
      </c>
      <c r="K132" s="59">
        <v>37.901000000000003</v>
      </c>
      <c r="L132" s="31">
        <f t="shared" si="5"/>
        <v>1</v>
      </c>
      <c r="M132" s="87">
        <v>0</v>
      </c>
      <c r="N132" s="104">
        <v>75.034000000000006</v>
      </c>
      <c r="P132" s="19"/>
    </row>
    <row r="133" spans="1:16" s="20" customFormat="1" ht="52.5" customHeight="1" thickBot="1" x14ac:dyDescent="0.2">
      <c r="A133" s="5" t="s">
        <v>267</v>
      </c>
      <c r="B133" s="61">
        <v>19</v>
      </c>
      <c r="C133" s="28" t="s">
        <v>356</v>
      </c>
      <c r="D133" s="28" t="s">
        <v>357</v>
      </c>
      <c r="E133" s="28" t="s">
        <v>358</v>
      </c>
      <c r="F133" s="49" t="s">
        <v>26</v>
      </c>
      <c r="G133" s="49" t="s">
        <v>27</v>
      </c>
      <c r="H133" s="87">
        <v>192.34700000000001</v>
      </c>
      <c r="I133" s="87">
        <v>8.7460000000000004</v>
      </c>
      <c r="J133" s="87">
        <v>69.801000000000002</v>
      </c>
      <c r="K133" s="87">
        <v>8.6549999999999994</v>
      </c>
      <c r="L133" s="31">
        <f t="shared" si="5"/>
        <v>0.12399535823269006</v>
      </c>
      <c r="M133" s="87">
        <v>0</v>
      </c>
      <c r="N133" s="105">
        <v>131.291</v>
      </c>
      <c r="P133" s="19"/>
    </row>
    <row r="134" spans="1:16" s="20" customFormat="1" ht="52.5" customHeight="1" thickBot="1" x14ac:dyDescent="0.2">
      <c r="A134" s="5" t="s">
        <v>267</v>
      </c>
      <c r="B134" s="61">
        <v>20</v>
      </c>
      <c r="C134" s="28" t="s">
        <v>359</v>
      </c>
      <c r="D134" s="28" t="s">
        <v>360</v>
      </c>
      <c r="E134" s="28" t="s">
        <v>355</v>
      </c>
      <c r="F134" s="49" t="s">
        <v>26</v>
      </c>
      <c r="G134" s="49" t="s">
        <v>27</v>
      </c>
      <c r="H134" s="87">
        <v>55</v>
      </c>
      <c r="I134" s="87">
        <v>10</v>
      </c>
      <c r="J134" s="87">
        <v>20</v>
      </c>
      <c r="K134" s="87">
        <v>20</v>
      </c>
      <c r="L134" s="31">
        <f t="shared" si="5"/>
        <v>1</v>
      </c>
      <c r="M134" s="87">
        <v>45</v>
      </c>
      <c r="N134" s="105">
        <v>0</v>
      </c>
      <c r="P134" s="19"/>
    </row>
    <row r="135" spans="1:16" s="20" customFormat="1" ht="52.5" customHeight="1" thickBot="1" x14ac:dyDescent="0.2">
      <c r="A135" s="5" t="s">
        <v>267</v>
      </c>
      <c r="B135" s="61">
        <v>21</v>
      </c>
      <c r="C135" s="28" t="s">
        <v>361</v>
      </c>
      <c r="D135" s="28" t="s">
        <v>362</v>
      </c>
      <c r="E135" s="28" t="s">
        <v>358</v>
      </c>
      <c r="F135" s="49" t="s">
        <v>26</v>
      </c>
      <c r="G135" s="49" t="s">
        <v>27</v>
      </c>
      <c r="H135" s="33">
        <v>10660.885</v>
      </c>
      <c r="I135" s="33">
        <v>4824.3429999999998</v>
      </c>
      <c r="J135" s="33">
        <v>2455.64</v>
      </c>
      <c r="K135" s="59">
        <v>957.8</v>
      </c>
      <c r="L135" s="31">
        <f t="shared" si="5"/>
        <v>0.39004088547181182</v>
      </c>
      <c r="M135" s="87">
        <v>0</v>
      </c>
      <c r="N135" s="104">
        <v>13029.588</v>
      </c>
      <c r="P135" s="19"/>
    </row>
    <row r="136" spans="1:16" s="20" customFormat="1" ht="52.5" customHeight="1" thickBot="1" x14ac:dyDescent="0.2">
      <c r="A136" s="5" t="s">
        <v>267</v>
      </c>
      <c r="B136" s="61">
        <v>22</v>
      </c>
      <c r="C136" s="28" t="s">
        <v>363</v>
      </c>
      <c r="D136" s="28" t="s">
        <v>364</v>
      </c>
      <c r="E136" s="28" t="s">
        <v>365</v>
      </c>
      <c r="F136" s="49" t="s">
        <v>26</v>
      </c>
      <c r="G136" s="49" t="s">
        <v>27</v>
      </c>
      <c r="H136" s="88">
        <v>16.794</v>
      </c>
      <c r="I136" s="33">
        <v>8.7999999999999995E-2</v>
      </c>
      <c r="J136" s="59">
        <v>4.657</v>
      </c>
      <c r="K136" s="59">
        <v>4.657</v>
      </c>
      <c r="L136" s="31">
        <f t="shared" si="5"/>
        <v>1</v>
      </c>
      <c r="M136" s="87">
        <v>0</v>
      </c>
      <c r="N136" s="104">
        <v>12.207000000000001</v>
      </c>
      <c r="P136" s="19"/>
    </row>
    <row r="137" spans="1:16" s="20" customFormat="1" ht="52.5" customHeight="1" thickBot="1" x14ac:dyDescent="0.2">
      <c r="A137" s="5" t="s">
        <v>267</v>
      </c>
      <c r="B137" s="61">
        <v>23</v>
      </c>
      <c r="C137" s="28" t="s">
        <v>366</v>
      </c>
      <c r="D137" s="28" t="s">
        <v>367</v>
      </c>
      <c r="E137" s="28" t="s">
        <v>365</v>
      </c>
      <c r="F137" s="49" t="s">
        <v>26</v>
      </c>
      <c r="G137" s="49" t="s">
        <v>27</v>
      </c>
      <c r="H137" s="33">
        <v>26.76</v>
      </c>
      <c r="I137" s="33">
        <v>0</v>
      </c>
      <c r="J137" s="33">
        <v>5.4450000000000003</v>
      </c>
      <c r="K137" s="33">
        <v>5.4450000000000003</v>
      </c>
      <c r="L137" s="31">
        <f t="shared" si="5"/>
        <v>1</v>
      </c>
      <c r="M137" s="87">
        <v>10.547000000000001</v>
      </c>
      <c r="N137" s="104">
        <v>10.768000000000001</v>
      </c>
      <c r="P137" s="19"/>
    </row>
    <row r="138" spans="1:16" s="20" customFormat="1" ht="52.5" customHeight="1" thickBot="1" x14ac:dyDescent="0.2">
      <c r="A138" s="5" t="s">
        <v>267</v>
      </c>
      <c r="B138" s="61" t="s">
        <v>201</v>
      </c>
      <c r="C138" s="28" t="s">
        <v>368</v>
      </c>
      <c r="D138" s="28" t="s">
        <v>369</v>
      </c>
      <c r="E138" s="28" t="s">
        <v>370</v>
      </c>
      <c r="F138" s="49" t="s">
        <v>277</v>
      </c>
      <c r="G138" s="49" t="s">
        <v>294</v>
      </c>
      <c r="H138" s="87">
        <v>4723.5309999999999</v>
      </c>
      <c r="I138" s="87">
        <v>0.17799999999999999</v>
      </c>
      <c r="J138" s="103">
        <v>13.43</v>
      </c>
      <c r="K138" s="87">
        <v>13.43</v>
      </c>
      <c r="L138" s="31">
        <f t="shared" si="5"/>
        <v>1</v>
      </c>
      <c r="M138" s="87">
        <v>0</v>
      </c>
      <c r="N138" s="105">
        <v>4710.2790000000005</v>
      </c>
      <c r="P138" s="19"/>
    </row>
    <row r="139" spans="1:16" s="20" customFormat="1" ht="52.5" customHeight="1" thickBot="1" x14ac:dyDescent="0.2">
      <c r="A139" s="5" t="s">
        <v>267</v>
      </c>
      <c r="B139" s="61" t="s">
        <v>203</v>
      </c>
      <c r="C139" s="28" t="s">
        <v>368</v>
      </c>
      <c r="D139" s="28" t="s">
        <v>371</v>
      </c>
      <c r="E139" s="28" t="s">
        <v>370</v>
      </c>
      <c r="F139" s="49" t="s">
        <v>277</v>
      </c>
      <c r="G139" s="49" t="s">
        <v>294</v>
      </c>
      <c r="H139" s="87">
        <v>0</v>
      </c>
      <c r="I139" s="33">
        <v>3758.2860000000001</v>
      </c>
      <c r="J139" s="87">
        <v>0</v>
      </c>
      <c r="K139" s="87">
        <v>0</v>
      </c>
      <c r="L139" s="87">
        <v>0</v>
      </c>
      <c r="M139" s="87">
        <v>0</v>
      </c>
      <c r="N139" s="105">
        <v>3758.2860000000001</v>
      </c>
      <c r="P139" s="19"/>
    </row>
    <row r="140" spans="1:16" s="20" customFormat="1" ht="52.5" customHeight="1" thickBot="1" x14ac:dyDescent="0.2">
      <c r="A140" s="5" t="s">
        <v>267</v>
      </c>
      <c r="B140" s="61" t="s">
        <v>372</v>
      </c>
      <c r="C140" s="28" t="s">
        <v>373</v>
      </c>
      <c r="D140" s="28" t="s">
        <v>367</v>
      </c>
      <c r="E140" s="28" t="s">
        <v>374</v>
      </c>
      <c r="F140" s="49" t="s">
        <v>72</v>
      </c>
      <c r="G140" s="49" t="s">
        <v>27</v>
      </c>
      <c r="H140" s="33">
        <v>7.1669999999999998</v>
      </c>
      <c r="I140" s="87">
        <v>0</v>
      </c>
      <c r="J140" s="87">
        <v>0.71</v>
      </c>
      <c r="K140" s="87">
        <v>0.71</v>
      </c>
      <c r="L140" s="31">
        <f t="shared" si="5"/>
        <v>1</v>
      </c>
      <c r="M140" s="87">
        <v>0</v>
      </c>
      <c r="N140" s="105">
        <v>6.4569999999999999</v>
      </c>
      <c r="P140" s="19"/>
    </row>
    <row r="141" spans="1:16" s="20" customFormat="1" ht="52.5" customHeight="1" thickBot="1" x14ac:dyDescent="0.2">
      <c r="A141" s="5" t="s">
        <v>267</v>
      </c>
      <c r="B141" s="61" t="s">
        <v>375</v>
      </c>
      <c r="C141" s="28" t="s">
        <v>376</v>
      </c>
      <c r="D141" s="28" t="s">
        <v>367</v>
      </c>
      <c r="E141" s="28" t="s">
        <v>374</v>
      </c>
      <c r="F141" s="49" t="s">
        <v>72</v>
      </c>
      <c r="G141" s="49" t="s">
        <v>27</v>
      </c>
      <c r="H141" s="33">
        <v>27.696999999999999</v>
      </c>
      <c r="I141" s="87">
        <v>0</v>
      </c>
      <c r="J141" s="87">
        <v>1.0720000000000001</v>
      </c>
      <c r="K141" s="87">
        <v>1.0720000000000001</v>
      </c>
      <c r="L141" s="31">
        <f t="shared" si="5"/>
        <v>1</v>
      </c>
      <c r="M141" s="87">
        <v>0</v>
      </c>
      <c r="N141" s="104">
        <v>26.625</v>
      </c>
      <c r="P141" s="19"/>
    </row>
    <row r="142" spans="1:16" s="20" customFormat="1" ht="52.5" customHeight="1" thickBot="1" x14ac:dyDescent="0.2">
      <c r="A142" s="5" t="s">
        <v>267</v>
      </c>
      <c r="B142" s="61" t="s">
        <v>377</v>
      </c>
      <c r="C142" s="28" t="s">
        <v>378</v>
      </c>
      <c r="D142" s="28" t="s">
        <v>367</v>
      </c>
      <c r="E142" s="28" t="s">
        <v>374</v>
      </c>
      <c r="F142" s="49" t="s">
        <v>72</v>
      </c>
      <c r="G142" s="49" t="s">
        <v>27</v>
      </c>
      <c r="H142" s="33">
        <v>7.7990000000000004</v>
      </c>
      <c r="I142" s="87">
        <v>8.3000000000000004E-2</v>
      </c>
      <c r="J142" s="33">
        <v>1.4179999999999999</v>
      </c>
      <c r="K142" s="33">
        <v>1.4179999999999999</v>
      </c>
      <c r="L142" s="31">
        <f t="shared" si="5"/>
        <v>1</v>
      </c>
      <c r="M142" s="87">
        <v>0</v>
      </c>
      <c r="N142" s="104">
        <v>6.4640000000000004</v>
      </c>
      <c r="P142" s="19"/>
    </row>
    <row r="143" spans="1:16" s="20" customFormat="1" ht="52.5" customHeight="1" thickBot="1" x14ac:dyDescent="0.2">
      <c r="A143" s="5" t="s">
        <v>267</v>
      </c>
      <c r="B143" s="61" t="s">
        <v>379</v>
      </c>
      <c r="C143" s="28" t="s">
        <v>380</v>
      </c>
      <c r="D143" s="28" t="s">
        <v>367</v>
      </c>
      <c r="E143" s="28" t="s">
        <v>374</v>
      </c>
      <c r="F143" s="49" t="s">
        <v>72</v>
      </c>
      <c r="G143" s="49" t="s">
        <v>27</v>
      </c>
      <c r="H143" s="87">
        <v>11716.01</v>
      </c>
      <c r="I143" s="87">
        <v>0</v>
      </c>
      <c r="J143" s="87">
        <v>9128.3490000000002</v>
      </c>
      <c r="K143" s="87">
        <v>368.92399999999998</v>
      </c>
      <c r="L143" s="31">
        <f t="shared" si="5"/>
        <v>4.0415194467257984E-2</v>
      </c>
      <c r="M143" s="87">
        <v>0</v>
      </c>
      <c r="N143" s="105">
        <v>2587.6610000000001</v>
      </c>
      <c r="P143" s="19"/>
    </row>
    <row r="144" spans="1:16" s="20" customFormat="1" ht="52.5" customHeight="1" thickBot="1" x14ac:dyDescent="0.2">
      <c r="A144" s="5" t="s">
        <v>267</v>
      </c>
      <c r="B144" s="61" t="s">
        <v>381</v>
      </c>
      <c r="C144" s="28" t="s">
        <v>382</v>
      </c>
      <c r="D144" s="28" t="s">
        <v>367</v>
      </c>
      <c r="E144" s="28" t="s">
        <v>383</v>
      </c>
      <c r="F144" s="49" t="s">
        <v>72</v>
      </c>
      <c r="G144" s="49" t="s">
        <v>27</v>
      </c>
      <c r="H144" s="87">
        <v>29526.887999999999</v>
      </c>
      <c r="I144" s="87">
        <v>16740</v>
      </c>
      <c r="J144" s="33">
        <v>3629.8249999999998</v>
      </c>
      <c r="K144" s="59">
        <v>506.12799999999999</v>
      </c>
      <c r="L144" s="31">
        <f t="shared" si="5"/>
        <v>0.13943592321943896</v>
      </c>
      <c r="M144" s="87">
        <v>0</v>
      </c>
      <c r="N144" s="105">
        <v>42636.993000000002</v>
      </c>
      <c r="P144" s="19"/>
    </row>
    <row r="145" spans="1:16" s="20" customFormat="1" ht="52.5" customHeight="1" thickBot="1" x14ac:dyDescent="0.2">
      <c r="A145" s="5" t="s">
        <v>267</v>
      </c>
      <c r="B145" s="61" t="s">
        <v>384</v>
      </c>
      <c r="C145" s="28" t="s">
        <v>385</v>
      </c>
      <c r="D145" s="28" t="s">
        <v>386</v>
      </c>
      <c r="E145" s="28" t="s">
        <v>343</v>
      </c>
      <c r="F145" s="49" t="s">
        <v>72</v>
      </c>
      <c r="G145" s="49" t="s">
        <v>27</v>
      </c>
      <c r="H145" s="87">
        <v>52117.970999999998</v>
      </c>
      <c r="I145" s="87">
        <v>55.948</v>
      </c>
      <c r="J145" s="87">
        <v>11897.266</v>
      </c>
      <c r="K145" s="87">
        <v>1458.049</v>
      </c>
      <c r="L145" s="31">
        <f t="shared" si="5"/>
        <v>0.12255328240958889</v>
      </c>
      <c r="M145" s="87">
        <v>40200.769999999997</v>
      </c>
      <c r="N145" s="105">
        <v>75.882999999999996</v>
      </c>
      <c r="P145" s="19"/>
    </row>
    <row r="146" spans="1:16" s="20" customFormat="1" ht="52.5" customHeight="1" thickBot="1" x14ac:dyDescent="0.2">
      <c r="A146" s="5" t="s">
        <v>267</v>
      </c>
      <c r="B146" s="61" t="s">
        <v>387</v>
      </c>
      <c r="C146" s="28" t="s">
        <v>388</v>
      </c>
      <c r="D146" s="28" t="s">
        <v>389</v>
      </c>
      <c r="E146" s="28" t="s">
        <v>390</v>
      </c>
      <c r="F146" s="49" t="s">
        <v>72</v>
      </c>
      <c r="G146" s="49" t="s">
        <v>21</v>
      </c>
      <c r="H146" s="87">
        <v>20194.740000000002</v>
      </c>
      <c r="I146" s="87">
        <v>400.63200000000001</v>
      </c>
      <c r="J146" s="87">
        <v>3038.9059999999999</v>
      </c>
      <c r="K146" s="87">
        <v>190.99700000000001</v>
      </c>
      <c r="L146" s="31">
        <f t="shared" si="5"/>
        <v>6.2850578464750145E-2</v>
      </c>
      <c r="M146" s="87">
        <v>0</v>
      </c>
      <c r="N146" s="105">
        <v>17556.466</v>
      </c>
      <c r="P146" s="19"/>
    </row>
    <row r="147" spans="1:16" s="20" customFormat="1" ht="52.5" customHeight="1" thickBot="1" x14ac:dyDescent="0.2">
      <c r="A147" s="5" t="s">
        <v>267</v>
      </c>
      <c r="B147" s="61" t="s">
        <v>391</v>
      </c>
      <c r="C147" s="28" t="s">
        <v>392</v>
      </c>
      <c r="D147" s="28" t="s">
        <v>393</v>
      </c>
      <c r="E147" s="28" t="s">
        <v>394</v>
      </c>
      <c r="F147" s="49" t="s">
        <v>72</v>
      </c>
      <c r="G147" s="49" t="s">
        <v>65</v>
      </c>
      <c r="H147" s="87">
        <v>110000.00900000001</v>
      </c>
      <c r="I147" s="33">
        <v>90002.19</v>
      </c>
      <c r="J147" s="33">
        <v>15650.236000000001</v>
      </c>
      <c r="K147" s="59">
        <v>438.55599999999998</v>
      </c>
      <c r="L147" s="31">
        <f t="shared" si="5"/>
        <v>2.8022325030753529E-2</v>
      </c>
      <c r="M147" s="87">
        <v>0</v>
      </c>
      <c r="N147" s="105">
        <v>184351.96299999999</v>
      </c>
      <c r="P147" s="19"/>
    </row>
    <row r="148" spans="1:16" s="20" customFormat="1" ht="52.5" customHeight="1" thickBot="1" x14ac:dyDescent="0.2">
      <c r="A148" s="5" t="s">
        <v>267</v>
      </c>
      <c r="B148" s="61" t="s">
        <v>395</v>
      </c>
      <c r="C148" s="28" t="s">
        <v>396</v>
      </c>
      <c r="D148" s="28" t="s">
        <v>397</v>
      </c>
      <c r="E148" s="28" t="s">
        <v>358</v>
      </c>
      <c r="F148" s="49" t="s">
        <v>72</v>
      </c>
      <c r="G148" s="49" t="s">
        <v>272</v>
      </c>
      <c r="H148" s="87">
        <v>4700</v>
      </c>
      <c r="I148" s="33">
        <v>332302</v>
      </c>
      <c r="J148" s="33">
        <v>76842</v>
      </c>
      <c r="K148" s="59">
        <v>65.680000000000007</v>
      </c>
      <c r="L148" s="31">
        <f t="shared" si="5"/>
        <v>8.5474089690533829E-4</v>
      </c>
      <c r="M148" s="87">
        <v>0</v>
      </c>
      <c r="N148" s="104">
        <v>260160</v>
      </c>
      <c r="P148" s="19"/>
    </row>
    <row r="149" spans="1:16" s="20" customFormat="1" ht="52.5" customHeight="1" thickBot="1" x14ac:dyDescent="0.2">
      <c r="A149" s="5" t="s">
        <v>267</v>
      </c>
      <c r="B149" s="61" t="s">
        <v>398</v>
      </c>
      <c r="C149" s="28" t="s">
        <v>396</v>
      </c>
      <c r="D149" s="28" t="s">
        <v>399</v>
      </c>
      <c r="E149" s="28" t="s">
        <v>358</v>
      </c>
      <c r="F149" s="49" t="s">
        <v>72</v>
      </c>
      <c r="G149" s="49" t="s">
        <v>272</v>
      </c>
      <c r="H149" s="87">
        <v>0</v>
      </c>
      <c r="I149" s="87">
        <v>1512710</v>
      </c>
      <c r="J149" s="87">
        <v>66407</v>
      </c>
      <c r="K149" s="87">
        <v>27.699000000000002</v>
      </c>
      <c r="L149" s="31">
        <f t="shared" si="5"/>
        <v>4.1710964205580737E-4</v>
      </c>
      <c r="M149" s="87">
        <v>0</v>
      </c>
      <c r="N149" s="105">
        <v>1446303</v>
      </c>
      <c r="P149" s="19"/>
    </row>
    <row r="150" spans="1:16" s="20" customFormat="1" ht="52.5" customHeight="1" thickBot="1" x14ac:dyDescent="0.2">
      <c r="A150" s="5" t="s">
        <v>267</v>
      </c>
      <c r="B150" s="61" t="s">
        <v>400</v>
      </c>
      <c r="C150" s="28" t="s">
        <v>17</v>
      </c>
      <c r="D150" s="28" t="s">
        <v>401</v>
      </c>
      <c r="E150" s="28" t="s">
        <v>19</v>
      </c>
      <c r="F150" s="49" t="s">
        <v>72</v>
      </c>
      <c r="G150" s="49" t="s">
        <v>21</v>
      </c>
      <c r="H150" s="87">
        <v>10000</v>
      </c>
      <c r="I150" s="33">
        <v>200.18799999999999</v>
      </c>
      <c r="J150" s="33">
        <v>58.091999999999999</v>
      </c>
      <c r="K150" s="59">
        <v>0</v>
      </c>
      <c r="L150" s="31">
        <f>K150/J150</f>
        <v>0</v>
      </c>
      <c r="M150" s="87">
        <v>0</v>
      </c>
      <c r="N150" s="104">
        <v>10142.096</v>
      </c>
      <c r="P150" s="19"/>
    </row>
    <row r="151" spans="1:16" s="20" customFormat="1" ht="52.5" customHeight="1" thickBot="1" x14ac:dyDescent="0.2">
      <c r="A151" s="5" t="s">
        <v>267</v>
      </c>
      <c r="B151" s="61" t="s">
        <v>402</v>
      </c>
      <c r="C151" s="28" t="s">
        <v>403</v>
      </c>
      <c r="D151" s="28" t="s">
        <v>404</v>
      </c>
      <c r="E151" s="28" t="s">
        <v>557</v>
      </c>
      <c r="F151" s="49" t="s">
        <v>72</v>
      </c>
      <c r="G151" s="49" t="s">
        <v>27</v>
      </c>
      <c r="H151" s="87">
        <v>0</v>
      </c>
      <c r="I151" s="87">
        <v>516800.391</v>
      </c>
      <c r="J151" s="87">
        <v>4.4880000000000004</v>
      </c>
      <c r="K151" s="87">
        <v>4.4880000000000004</v>
      </c>
      <c r="L151" s="31">
        <f t="shared" si="5"/>
        <v>1</v>
      </c>
      <c r="M151" s="87">
        <v>0</v>
      </c>
      <c r="N151" s="105">
        <v>516795.90299999999</v>
      </c>
      <c r="P151" s="19"/>
    </row>
    <row r="152" spans="1:16" s="20" customFormat="1" ht="52.5" customHeight="1" thickBot="1" x14ac:dyDescent="0.2">
      <c r="A152" s="5" t="s">
        <v>267</v>
      </c>
      <c r="B152" s="61" t="s">
        <v>405</v>
      </c>
      <c r="C152" s="28" t="s">
        <v>406</v>
      </c>
      <c r="D152" s="28" t="s">
        <v>407</v>
      </c>
      <c r="E152" s="28" t="s">
        <v>408</v>
      </c>
      <c r="F152" s="49" t="s">
        <v>72</v>
      </c>
      <c r="G152" s="49" t="s">
        <v>558</v>
      </c>
      <c r="H152" s="87">
        <v>0</v>
      </c>
      <c r="I152" s="87">
        <v>2000000</v>
      </c>
      <c r="J152" s="87">
        <v>0</v>
      </c>
      <c r="K152" s="87">
        <v>0</v>
      </c>
      <c r="L152" s="87">
        <v>0</v>
      </c>
      <c r="M152" s="87">
        <v>0</v>
      </c>
      <c r="N152" s="105">
        <v>2000000</v>
      </c>
      <c r="P152" s="19"/>
    </row>
    <row r="153" spans="1:16" s="20" customFormat="1" ht="52.5" customHeight="1" thickBot="1" x14ac:dyDescent="0.2">
      <c r="A153" s="5" t="s">
        <v>409</v>
      </c>
      <c r="B153" s="5">
        <v>1</v>
      </c>
      <c r="C153" s="6" t="s">
        <v>410</v>
      </c>
      <c r="D153" s="6" t="s">
        <v>249</v>
      </c>
      <c r="E153" s="6" t="s">
        <v>559</v>
      </c>
      <c r="F153" s="7" t="s">
        <v>411</v>
      </c>
      <c r="G153" s="7" t="s">
        <v>560</v>
      </c>
      <c r="H153" s="54">
        <v>6759</v>
      </c>
      <c r="I153" s="54">
        <v>73.558999999999997</v>
      </c>
      <c r="J153" s="54">
        <v>73.558999999999997</v>
      </c>
      <c r="K153" s="54">
        <v>19</v>
      </c>
      <c r="L153" s="106">
        <f>IFERROR(K153/J153,"-")</f>
        <v>0.25829606166478608</v>
      </c>
      <c r="M153" s="55">
        <v>0</v>
      </c>
      <c r="N153" s="54">
        <v>6759</v>
      </c>
      <c r="P153" s="19"/>
    </row>
    <row r="154" spans="1:16" s="20" customFormat="1" ht="52.5" customHeight="1" thickBot="1" x14ac:dyDescent="0.2">
      <c r="A154" s="5" t="s">
        <v>409</v>
      </c>
      <c r="B154" s="5">
        <v>2</v>
      </c>
      <c r="C154" s="6" t="s">
        <v>410</v>
      </c>
      <c r="D154" s="6" t="s">
        <v>249</v>
      </c>
      <c r="E154" s="89" t="s">
        <v>561</v>
      </c>
      <c r="F154" s="7" t="s">
        <v>411</v>
      </c>
      <c r="G154" s="7" t="s">
        <v>562</v>
      </c>
      <c r="H154" s="54">
        <v>2552</v>
      </c>
      <c r="I154" s="54">
        <v>55</v>
      </c>
      <c r="J154" s="54">
        <v>55</v>
      </c>
      <c r="K154" s="54">
        <v>40.527000000000001</v>
      </c>
      <c r="L154" s="106">
        <f t="shared" ref="L154:L174" si="6">IFERROR(K154/J154,"-")</f>
        <v>0.73685454545454543</v>
      </c>
      <c r="M154" s="55">
        <v>0</v>
      </c>
      <c r="N154" s="54">
        <v>2552</v>
      </c>
      <c r="P154" s="19"/>
    </row>
    <row r="155" spans="1:16" s="20" customFormat="1" ht="52.5" customHeight="1" thickBot="1" x14ac:dyDescent="0.2">
      <c r="A155" s="5" t="s">
        <v>409</v>
      </c>
      <c r="B155" s="5">
        <v>3</v>
      </c>
      <c r="C155" s="6" t="s">
        <v>412</v>
      </c>
      <c r="D155" s="6" t="s">
        <v>413</v>
      </c>
      <c r="E155" s="6" t="s">
        <v>559</v>
      </c>
      <c r="F155" s="7" t="s">
        <v>411</v>
      </c>
      <c r="G155" s="7" t="s">
        <v>563</v>
      </c>
      <c r="H155" s="54">
        <v>14161.552</v>
      </c>
      <c r="I155" s="54">
        <v>143.49</v>
      </c>
      <c r="J155" s="54">
        <v>143.49</v>
      </c>
      <c r="K155" s="54">
        <v>69</v>
      </c>
      <c r="L155" s="106">
        <f t="shared" si="6"/>
        <v>0.48086974702069829</v>
      </c>
      <c r="M155" s="55">
        <v>0</v>
      </c>
      <c r="N155" s="54">
        <v>14161.552</v>
      </c>
      <c r="P155" s="19"/>
    </row>
    <row r="156" spans="1:16" s="20" customFormat="1" ht="52.5" customHeight="1" thickBot="1" x14ac:dyDescent="0.2">
      <c r="A156" s="5" t="s">
        <v>409</v>
      </c>
      <c r="B156" s="5">
        <v>4</v>
      </c>
      <c r="C156" s="6" t="s">
        <v>414</v>
      </c>
      <c r="D156" s="6" t="s">
        <v>415</v>
      </c>
      <c r="E156" s="6" t="s">
        <v>559</v>
      </c>
      <c r="F156" s="7" t="s">
        <v>95</v>
      </c>
      <c r="G156" s="7" t="s">
        <v>564</v>
      </c>
      <c r="H156" s="54">
        <v>3222.683</v>
      </c>
      <c r="I156" s="54">
        <v>112.095</v>
      </c>
      <c r="J156" s="54">
        <v>239.048</v>
      </c>
      <c r="K156" s="54">
        <v>0</v>
      </c>
      <c r="L156" s="106">
        <f>IFERROR(K156/J156,"-")</f>
        <v>0</v>
      </c>
      <c r="M156" s="54">
        <v>222.6</v>
      </c>
      <c r="N156" s="54">
        <v>2873.1299999999997</v>
      </c>
      <c r="P156" s="19"/>
    </row>
    <row r="157" spans="1:16" s="20" customFormat="1" ht="52.5" customHeight="1" thickBot="1" x14ac:dyDescent="0.2">
      <c r="A157" s="5" t="s">
        <v>409</v>
      </c>
      <c r="B157" s="5">
        <v>5</v>
      </c>
      <c r="C157" s="6" t="s">
        <v>565</v>
      </c>
      <c r="D157" s="6" t="s">
        <v>416</v>
      </c>
      <c r="E157" s="89" t="s">
        <v>566</v>
      </c>
      <c r="F157" s="7" t="s">
        <v>239</v>
      </c>
      <c r="G157" s="7" t="s">
        <v>417</v>
      </c>
      <c r="H157" s="54">
        <v>27202</v>
      </c>
      <c r="I157" s="54">
        <v>1244</v>
      </c>
      <c r="J157" s="54">
        <v>1820</v>
      </c>
      <c r="K157" s="54">
        <v>210.9</v>
      </c>
      <c r="L157" s="106">
        <f t="shared" si="6"/>
        <v>0.11587912087912088</v>
      </c>
      <c r="M157" s="55">
        <v>0</v>
      </c>
      <c r="N157" s="54">
        <v>26626</v>
      </c>
      <c r="P157" s="19"/>
    </row>
    <row r="158" spans="1:16" s="20" customFormat="1" ht="52.5" customHeight="1" thickBot="1" x14ac:dyDescent="0.2">
      <c r="A158" s="5" t="s">
        <v>409</v>
      </c>
      <c r="B158" s="90">
        <v>6</v>
      </c>
      <c r="C158" s="91" t="s">
        <v>418</v>
      </c>
      <c r="D158" s="91" t="s">
        <v>249</v>
      </c>
      <c r="E158" s="91" t="s">
        <v>567</v>
      </c>
      <c r="F158" s="92" t="s">
        <v>419</v>
      </c>
      <c r="G158" s="92" t="s">
        <v>420</v>
      </c>
      <c r="H158" s="93">
        <v>4821</v>
      </c>
      <c r="I158" s="93">
        <v>40.295999999999999</v>
      </c>
      <c r="J158" s="93">
        <v>51.795000000000002</v>
      </c>
      <c r="K158" s="93">
        <v>29</v>
      </c>
      <c r="L158" s="106">
        <f t="shared" si="6"/>
        <v>0.5598996042089005</v>
      </c>
      <c r="M158" s="93">
        <v>2300</v>
      </c>
      <c r="N158" s="93">
        <v>2509.5010000000002</v>
      </c>
      <c r="P158" s="19"/>
    </row>
    <row r="159" spans="1:16" s="20" customFormat="1" ht="52.5" customHeight="1" thickBot="1" x14ac:dyDescent="0.2">
      <c r="A159" s="5" t="s">
        <v>409</v>
      </c>
      <c r="B159" s="94" t="s">
        <v>295</v>
      </c>
      <c r="C159" s="95" t="s">
        <v>421</v>
      </c>
      <c r="D159" s="95" t="s">
        <v>422</v>
      </c>
      <c r="E159" s="95" t="s">
        <v>568</v>
      </c>
      <c r="F159" s="96" t="s">
        <v>31</v>
      </c>
      <c r="G159" s="96" t="s">
        <v>423</v>
      </c>
      <c r="H159" s="93">
        <v>10822.986999999999</v>
      </c>
      <c r="I159" s="93">
        <v>245.79300000000001</v>
      </c>
      <c r="J159" s="93">
        <v>2293.02</v>
      </c>
      <c r="K159" s="93">
        <v>319</v>
      </c>
      <c r="L159" s="106">
        <f t="shared" si="6"/>
        <v>0.13911784458923168</v>
      </c>
      <c r="M159" s="55">
        <v>0</v>
      </c>
      <c r="N159" s="93">
        <f>+H159+I159-J159-M159</f>
        <v>8775.7599999999984</v>
      </c>
      <c r="P159" s="19"/>
    </row>
    <row r="160" spans="1:16" s="20" customFormat="1" ht="52.5" customHeight="1" thickBot="1" x14ac:dyDescent="0.2">
      <c r="A160" s="5" t="s">
        <v>409</v>
      </c>
      <c r="B160" s="97" t="s">
        <v>300</v>
      </c>
      <c r="C160" s="6" t="s">
        <v>421</v>
      </c>
      <c r="D160" s="6" t="s">
        <v>424</v>
      </c>
      <c r="E160" s="6" t="s">
        <v>568</v>
      </c>
      <c r="F160" s="7" t="s">
        <v>31</v>
      </c>
      <c r="G160" s="7" t="s">
        <v>423</v>
      </c>
      <c r="H160" s="33">
        <v>565.255</v>
      </c>
      <c r="I160" s="33">
        <v>2.7E-2</v>
      </c>
      <c r="J160" s="33">
        <v>5.0419999999999998</v>
      </c>
      <c r="K160" s="54">
        <v>5.0419999999999998</v>
      </c>
      <c r="L160" s="106">
        <f>IFERROR(K160/J160,"-")</f>
        <v>1</v>
      </c>
      <c r="M160" s="55">
        <v>0</v>
      </c>
      <c r="N160" s="33">
        <f>H160+I160-J160-M160</f>
        <v>560.24</v>
      </c>
      <c r="P160" s="19"/>
    </row>
    <row r="161" spans="1:16" s="20" customFormat="1" ht="52.5" customHeight="1" thickBot="1" x14ac:dyDescent="0.2">
      <c r="A161" s="5" t="s">
        <v>409</v>
      </c>
      <c r="B161" s="5">
        <v>8</v>
      </c>
      <c r="C161" s="6" t="s">
        <v>425</v>
      </c>
      <c r="D161" s="6" t="s">
        <v>249</v>
      </c>
      <c r="E161" s="6" t="s">
        <v>569</v>
      </c>
      <c r="F161" s="7" t="s">
        <v>286</v>
      </c>
      <c r="G161" s="7" t="s">
        <v>21</v>
      </c>
      <c r="H161" s="33">
        <v>1044.8620000000001</v>
      </c>
      <c r="I161" s="33">
        <v>13.794</v>
      </c>
      <c r="J161" s="33">
        <v>27.689</v>
      </c>
      <c r="K161" s="33">
        <v>27.489000000000001</v>
      </c>
      <c r="L161" s="106">
        <f t="shared" si="6"/>
        <v>0.99277691502040522</v>
      </c>
      <c r="M161" s="55">
        <v>0</v>
      </c>
      <c r="N161" s="33">
        <v>1030.9670000000001</v>
      </c>
      <c r="P161" s="19"/>
    </row>
    <row r="162" spans="1:16" s="20" customFormat="1" ht="52.5" customHeight="1" thickBot="1" x14ac:dyDescent="0.2">
      <c r="A162" s="5" t="s">
        <v>409</v>
      </c>
      <c r="B162" s="5">
        <v>9</v>
      </c>
      <c r="C162" s="6" t="s">
        <v>426</v>
      </c>
      <c r="D162" s="6" t="s">
        <v>249</v>
      </c>
      <c r="E162" s="6" t="s">
        <v>570</v>
      </c>
      <c r="F162" s="7" t="s">
        <v>286</v>
      </c>
      <c r="G162" s="7" t="s">
        <v>21</v>
      </c>
      <c r="H162" s="33">
        <v>360.03300000000002</v>
      </c>
      <c r="I162" s="33">
        <v>1.9930000000000001</v>
      </c>
      <c r="J162" s="33">
        <v>0.93300000000000005</v>
      </c>
      <c r="K162" s="33">
        <v>0.185</v>
      </c>
      <c r="L162" s="106">
        <f t="shared" si="6"/>
        <v>0.19828510182207931</v>
      </c>
      <c r="M162" s="55">
        <v>0</v>
      </c>
      <c r="N162" s="33">
        <v>361.09300000000002</v>
      </c>
      <c r="P162" s="19"/>
    </row>
    <row r="163" spans="1:16" s="20" customFormat="1" ht="52.5" customHeight="1" thickBot="1" x14ac:dyDescent="0.2">
      <c r="A163" s="5" t="s">
        <v>409</v>
      </c>
      <c r="B163" s="5">
        <v>10</v>
      </c>
      <c r="C163" s="6" t="s">
        <v>427</v>
      </c>
      <c r="D163" s="6" t="s">
        <v>249</v>
      </c>
      <c r="E163" s="6" t="s">
        <v>571</v>
      </c>
      <c r="F163" s="7" t="s">
        <v>286</v>
      </c>
      <c r="G163" s="7" t="s">
        <v>21</v>
      </c>
      <c r="H163" s="33">
        <v>300</v>
      </c>
      <c r="I163" s="33">
        <v>4.0449999999999999</v>
      </c>
      <c r="J163" s="33">
        <v>4.0449999999999999</v>
      </c>
      <c r="K163" s="33">
        <v>4.0449999999999999</v>
      </c>
      <c r="L163" s="106">
        <f t="shared" si="6"/>
        <v>1</v>
      </c>
      <c r="M163" s="55">
        <v>0</v>
      </c>
      <c r="N163" s="33">
        <v>300</v>
      </c>
      <c r="P163" s="19"/>
    </row>
    <row r="164" spans="1:16" s="20" customFormat="1" ht="52.5" customHeight="1" thickBot="1" x14ac:dyDescent="0.2">
      <c r="A164" s="5" t="s">
        <v>409</v>
      </c>
      <c r="B164" s="5">
        <v>11</v>
      </c>
      <c r="C164" s="6" t="s">
        <v>428</v>
      </c>
      <c r="D164" s="6" t="s">
        <v>249</v>
      </c>
      <c r="E164" s="6" t="s">
        <v>572</v>
      </c>
      <c r="F164" s="7" t="s">
        <v>286</v>
      </c>
      <c r="G164" s="7" t="s">
        <v>21</v>
      </c>
      <c r="H164" s="33">
        <v>75</v>
      </c>
      <c r="I164" s="33">
        <v>0.63</v>
      </c>
      <c r="J164" s="33">
        <v>0.63</v>
      </c>
      <c r="K164" s="33">
        <v>0.63</v>
      </c>
      <c r="L164" s="106">
        <f t="shared" si="6"/>
        <v>1</v>
      </c>
      <c r="M164" s="55">
        <v>0</v>
      </c>
      <c r="N164" s="33">
        <v>75</v>
      </c>
      <c r="P164" s="19"/>
    </row>
    <row r="165" spans="1:16" s="20" customFormat="1" ht="52.5" customHeight="1" thickBot="1" x14ac:dyDescent="0.2">
      <c r="A165" s="5" t="s">
        <v>409</v>
      </c>
      <c r="B165" s="5">
        <v>12</v>
      </c>
      <c r="C165" s="6" t="s">
        <v>429</v>
      </c>
      <c r="D165" s="6" t="s">
        <v>249</v>
      </c>
      <c r="E165" s="6" t="s">
        <v>573</v>
      </c>
      <c r="F165" s="7" t="s">
        <v>286</v>
      </c>
      <c r="G165" s="7" t="s">
        <v>21</v>
      </c>
      <c r="H165" s="33">
        <v>523.18100000000004</v>
      </c>
      <c r="I165" s="33">
        <v>7.298</v>
      </c>
      <c r="J165" s="33">
        <v>7.3339999999999996</v>
      </c>
      <c r="K165" s="33">
        <v>6.4470000000000001</v>
      </c>
      <c r="L165" s="106">
        <f t="shared" si="6"/>
        <v>0.87905644941368977</v>
      </c>
      <c r="M165" s="55">
        <v>0</v>
      </c>
      <c r="N165" s="33">
        <v>523.14499999999998</v>
      </c>
      <c r="P165" s="19"/>
    </row>
    <row r="166" spans="1:16" s="20" customFormat="1" ht="52.5" customHeight="1" thickBot="1" x14ac:dyDescent="0.2">
      <c r="A166" s="5" t="s">
        <v>409</v>
      </c>
      <c r="B166" s="5">
        <v>13</v>
      </c>
      <c r="C166" s="6" t="s">
        <v>430</v>
      </c>
      <c r="D166" s="6" t="s">
        <v>249</v>
      </c>
      <c r="E166" s="6" t="s">
        <v>574</v>
      </c>
      <c r="F166" s="7" t="s">
        <v>286</v>
      </c>
      <c r="G166" s="7" t="s">
        <v>21</v>
      </c>
      <c r="H166" s="33">
        <v>310.95100000000002</v>
      </c>
      <c r="I166" s="55">
        <v>2.9079999999999999</v>
      </c>
      <c r="J166" s="55">
        <v>0.38500000000000001</v>
      </c>
      <c r="K166" s="55">
        <v>0.24099999999999999</v>
      </c>
      <c r="L166" s="106">
        <f t="shared" si="6"/>
        <v>0.62597402597402596</v>
      </c>
      <c r="M166" s="55">
        <v>0</v>
      </c>
      <c r="N166" s="33">
        <v>313.47399999999999</v>
      </c>
      <c r="P166" s="19"/>
    </row>
    <row r="167" spans="1:16" s="20" customFormat="1" ht="52.5" customHeight="1" thickBot="1" x14ac:dyDescent="0.2">
      <c r="A167" s="5" t="s">
        <v>409</v>
      </c>
      <c r="B167" s="98" t="s">
        <v>431</v>
      </c>
      <c r="C167" s="91" t="s">
        <v>432</v>
      </c>
      <c r="D167" s="91" t="s">
        <v>433</v>
      </c>
      <c r="E167" s="91" t="s">
        <v>575</v>
      </c>
      <c r="F167" s="92" t="s">
        <v>576</v>
      </c>
      <c r="G167" s="92" t="s">
        <v>434</v>
      </c>
      <c r="H167" s="93">
        <v>92154.232999999993</v>
      </c>
      <c r="I167" s="93">
        <v>484.18299999999999</v>
      </c>
      <c r="J167" s="93">
        <v>19106.686000000002</v>
      </c>
      <c r="K167" s="93">
        <v>0</v>
      </c>
      <c r="L167" s="106">
        <f t="shared" si="6"/>
        <v>0</v>
      </c>
      <c r="M167" s="93">
        <v>7116.8220000000001</v>
      </c>
      <c r="N167" s="93">
        <v>66414.907999999996</v>
      </c>
      <c r="P167" s="19"/>
    </row>
    <row r="168" spans="1:16" s="20" customFormat="1" ht="52.5" customHeight="1" thickBot="1" x14ac:dyDescent="0.2">
      <c r="A168" s="5" t="s">
        <v>409</v>
      </c>
      <c r="B168" s="98" t="s">
        <v>435</v>
      </c>
      <c r="C168" s="91" t="s">
        <v>432</v>
      </c>
      <c r="D168" s="91" t="s">
        <v>436</v>
      </c>
      <c r="E168" s="91" t="s">
        <v>575</v>
      </c>
      <c r="F168" s="92" t="s">
        <v>576</v>
      </c>
      <c r="G168" s="92" t="s">
        <v>434</v>
      </c>
      <c r="H168" s="93">
        <v>6186.7190000000001</v>
      </c>
      <c r="I168" s="93">
        <v>21.780999999999999</v>
      </c>
      <c r="J168" s="93">
        <v>569.22799999999995</v>
      </c>
      <c r="K168" s="93">
        <v>0</v>
      </c>
      <c r="L168" s="106">
        <f t="shared" si="6"/>
        <v>0</v>
      </c>
      <c r="M168" s="93">
        <v>372.71199999999999</v>
      </c>
      <c r="N168" s="93">
        <v>5266.56</v>
      </c>
      <c r="P168" s="19"/>
    </row>
    <row r="169" spans="1:16" s="20" customFormat="1" ht="52.5" customHeight="1" thickBot="1" x14ac:dyDescent="0.2">
      <c r="A169" s="5" t="s">
        <v>409</v>
      </c>
      <c r="B169" s="90">
        <v>15</v>
      </c>
      <c r="C169" s="91" t="s">
        <v>437</v>
      </c>
      <c r="D169" s="91" t="s">
        <v>438</v>
      </c>
      <c r="E169" s="91" t="s">
        <v>575</v>
      </c>
      <c r="F169" s="92" t="s">
        <v>576</v>
      </c>
      <c r="G169" s="92" t="s">
        <v>434</v>
      </c>
      <c r="H169" s="93">
        <v>27.8</v>
      </c>
      <c r="I169" s="55">
        <v>0</v>
      </c>
      <c r="J169" s="93">
        <v>1.24</v>
      </c>
      <c r="K169" s="93">
        <v>0</v>
      </c>
      <c r="L169" s="106">
        <f t="shared" si="6"/>
        <v>0</v>
      </c>
      <c r="M169" s="93">
        <v>1.012</v>
      </c>
      <c r="N169" s="93">
        <v>25.547999999999998</v>
      </c>
      <c r="P169" s="19"/>
    </row>
    <row r="170" spans="1:16" s="20" customFormat="1" ht="52.5" customHeight="1" thickBot="1" x14ac:dyDescent="0.2">
      <c r="A170" s="5" t="s">
        <v>409</v>
      </c>
      <c r="B170" s="99">
        <v>16</v>
      </c>
      <c r="C170" s="91" t="s">
        <v>439</v>
      </c>
      <c r="D170" s="91" t="s">
        <v>249</v>
      </c>
      <c r="E170" s="91" t="s">
        <v>577</v>
      </c>
      <c r="F170" s="92" t="s">
        <v>440</v>
      </c>
      <c r="G170" s="92" t="s">
        <v>578</v>
      </c>
      <c r="H170" s="93">
        <v>10459.165999999999</v>
      </c>
      <c r="I170" s="93">
        <v>7.4889999999999999</v>
      </c>
      <c r="J170" s="93">
        <v>92.308000000000007</v>
      </c>
      <c r="K170" s="93">
        <v>92.308000000000007</v>
      </c>
      <c r="L170" s="106">
        <f t="shared" si="6"/>
        <v>1</v>
      </c>
      <c r="M170" s="55">
        <v>0</v>
      </c>
      <c r="N170" s="93">
        <v>10374.348</v>
      </c>
      <c r="P170" s="19"/>
    </row>
    <row r="171" spans="1:16" s="20" customFormat="1" ht="52.5" customHeight="1" thickBot="1" x14ac:dyDescent="0.2">
      <c r="A171" s="5" t="s">
        <v>409</v>
      </c>
      <c r="B171" s="99">
        <v>17</v>
      </c>
      <c r="C171" s="91" t="s">
        <v>441</v>
      </c>
      <c r="D171" s="91" t="s">
        <v>249</v>
      </c>
      <c r="E171" s="91" t="s">
        <v>579</v>
      </c>
      <c r="F171" s="92" t="s">
        <v>440</v>
      </c>
      <c r="G171" s="92" t="s">
        <v>442</v>
      </c>
      <c r="H171" s="93">
        <v>404</v>
      </c>
      <c r="I171" s="93">
        <v>82</v>
      </c>
      <c r="J171" s="93">
        <v>82</v>
      </c>
      <c r="K171" s="93">
        <v>76</v>
      </c>
      <c r="L171" s="106">
        <f t="shared" si="6"/>
        <v>0.92682926829268297</v>
      </c>
      <c r="M171" s="55">
        <v>0</v>
      </c>
      <c r="N171" s="93">
        <v>404</v>
      </c>
      <c r="P171" s="19"/>
    </row>
    <row r="172" spans="1:16" s="20" customFormat="1" ht="52.5" customHeight="1" thickBot="1" x14ac:dyDescent="0.2">
      <c r="A172" s="5" t="s">
        <v>409</v>
      </c>
      <c r="B172" s="99">
        <v>18</v>
      </c>
      <c r="C172" s="91" t="s">
        <v>443</v>
      </c>
      <c r="D172" s="91" t="s">
        <v>444</v>
      </c>
      <c r="E172" s="91" t="s">
        <v>580</v>
      </c>
      <c r="F172" s="100" t="s">
        <v>445</v>
      </c>
      <c r="G172" s="100" t="s">
        <v>446</v>
      </c>
      <c r="H172" s="93">
        <v>34532</v>
      </c>
      <c r="I172" s="93">
        <v>192236</v>
      </c>
      <c r="J172" s="93">
        <v>117753</v>
      </c>
      <c r="K172" s="93">
        <v>6122</v>
      </c>
      <c r="L172" s="106">
        <f t="shared" si="6"/>
        <v>5.1990182840352263E-2</v>
      </c>
      <c r="M172" s="55">
        <v>0</v>
      </c>
      <c r="N172" s="93">
        <v>109015</v>
      </c>
      <c r="P172" s="19"/>
    </row>
    <row r="173" spans="1:16" s="20" customFormat="1" ht="52.5" customHeight="1" thickBot="1" x14ac:dyDescent="0.2">
      <c r="A173" s="5" t="s">
        <v>409</v>
      </c>
      <c r="B173" s="99">
        <v>19</v>
      </c>
      <c r="C173" s="6" t="s">
        <v>447</v>
      </c>
      <c r="D173" s="6" t="s">
        <v>249</v>
      </c>
      <c r="E173" s="6" t="s">
        <v>581</v>
      </c>
      <c r="F173" s="7" t="s">
        <v>31</v>
      </c>
      <c r="G173" s="7" t="s">
        <v>448</v>
      </c>
      <c r="H173" s="33">
        <v>4323.0630000000001</v>
      </c>
      <c r="I173" s="33">
        <v>283.91000000000003</v>
      </c>
      <c r="J173" s="55">
        <v>71.760999999999996</v>
      </c>
      <c r="K173" s="55">
        <v>0</v>
      </c>
      <c r="L173" s="106">
        <f t="shared" si="6"/>
        <v>0</v>
      </c>
      <c r="M173" s="55">
        <v>104</v>
      </c>
      <c r="N173" s="33">
        <v>4110.9129999999996</v>
      </c>
      <c r="P173" s="19"/>
    </row>
    <row r="174" spans="1:16" s="20" customFormat="1" ht="52.5" customHeight="1" thickBot="1" x14ac:dyDescent="0.2">
      <c r="A174" s="5" t="s">
        <v>409</v>
      </c>
      <c r="B174" s="99">
        <v>20</v>
      </c>
      <c r="C174" s="6" t="s">
        <v>449</v>
      </c>
      <c r="D174" s="6" t="s">
        <v>249</v>
      </c>
      <c r="E174" s="6" t="s">
        <v>582</v>
      </c>
      <c r="F174" s="7" t="s">
        <v>26</v>
      </c>
      <c r="G174" s="7" t="s">
        <v>27</v>
      </c>
      <c r="H174" s="33">
        <v>1720.306</v>
      </c>
      <c r="I174" s="33">
        <v>146.494</v>
      </c>
      <c r="J174" s="33">
        <v>356.35300000000001</v>
      </c>
      <c r="K174" s="33">
        <v>0</v>
      </c>
      <c r="L174" s="106">
        <f t="shared" si="6"/>
        <v>0</v>
      </c>
      <c r="M174" s="55">
        <v>0</v>
      </c>
      <c r="N174" s="33">
        <v>1510.4469999999999</v>
      </c>
      <c r="P174" s="19"/>
    </row>
    <row r="175" spans="1:16" s="20" customFormat="1" ht="52.5" customHeight="1" thickBot="1" x14ac:dyDescent="0.2">
      <c r="A175" s="5" t="s">
        <v>450</v>
      </c>
      <c r="B175" s="5">
        <v>1</v>
      </c>
      <c r="C175" s="6" t="s">
        <v>451</v>
      </c>
      <c r="D175" s="6" t="s">
        <v>452</v>
      </c>
      <c r="E175" s="6" t="s">
        <v>453</v>
      </c>
      <c r="F175" s="7" t="s">
        <v>277</v>
      </c>
      <c r="G175" s="7" t="s">
        <v>278</v>
      </c>
      <c r="H175" s="33">
        <v>2013.721</v>
      </c>
      <c r="I175" s="33">
        <v>36.033999999999999</v>
      </c>
      <c r="J175" s="33">
        <v>26.582999999999998</v>
      </c>
      <c r="K175" s="33">
        <v>2.2360000000000002</v>
      </c>
      <c r="L175" s="34">
        <f>IFERROR(K175/J175,"-")</f>
        <v>8.4113907384418624E-2</v>
      </c>
      <c r="M175" s="33">
        <v>0</v>
      </c>
      <c r="N175" s="33">
        <v>2023.172</v>
      </c>
      <c r="P175" s="19"/>
    </row>
    <row r="176" spans="1:16" s="20" customFormat="1" ht="52.5" customHeight="1" thickBot="1" x14ac:dyDescent="0.2">
      <c r="A176" s="5" t="s">
        <v>450</v>
      </c>
      <c r="B176" s="5">
        <v>2</v>
      </c>
      <c r="C176" s="6" t="s">
        <v>454</v>
      </c>
      <c r="D176" s="6" t="s">
        <v>455</v>
      </c>
      <c r="E176" s="6" t="s">
        <v>456</v>
      </c>
      <c r="F176" s="7" t="s">
        <v>26</v>
      </c>
      <c r="G176" s="7" t="s">
        <v>27</v>
      </c>
      <c r="H176" s="33">
        <v>1349.7570000000001</v>
      </c>
      <c r="I176" s="33">
        <v>129.71799999999999</v>
      </c>
      <c r="J176" s="33">
        <v>63.418999999999997</v>
      </c>
      <c r="K176" s="33">
        <v>16.741</v>
      </c>
      <c r="L176" s="34">
        <f t="shared" ref="L176:L182" si="7">IFERROR(K176/J176,"-")</f>
        <v>0.26397451867736799</v>
      </c>
      <c r="M176" s="33">
        <v>0</v>
      </c>
      <c r="N176" s="33">
        <v>1416.056</v>
      </c>
      <c r="P176" s="19"/>
    </row>
    <row r="177" spans="1:16" s="20" customFormat="1" ht="52.5" customHeight="1" thickBot="1" x14ac:dyDescent="0.2">
      <c r="A177" s="5" t="s">
        <v>450</v>
      </c>
      <c r="B177" s="5">
        <v>3</v>
      </c>
      <c r="C177" s="6" t="s">
        <v>457</v>
      </c>
      <c r="D177" s="6" t="s">
        <v>458</v>
      </c>
      <c r="E177" s="6" t="s">
        <v>456</v>
      </c>
      <c r="F177" s="7" t="s">
        <v>26</v>
      </c>
      <c r="G177" s="7" t="s">
        <v>27</v>
      </c>
      <c r="H177" s="33">
        <v>1139.7</v>
      </c>
      <c r="I177" s="33">
        <v>1.9330000000000001</v>
      </c>
      <c r="J177" s="33">
        <v>95.203999999999994</v>
      </c>
      <c r="K177" s="33">
        <v>59.470999999999997</v>
      </c>
      <c r="L177" s="34">
        <f t="shared" si="7"/>
        <v>0.62466913154909454</v>
      </c>
      <c r="M177" s="33">
        <v>0</v>
      </c>
      <c r="N177" s="33">
        <v>1046.4290000000001</v>
      </c>
      <c r="P177" s="19"/>
    </row>
    <row r="178" spans="1:16" s="20" customFormat="1" ht="52.5" customHeight="1" thickBot="1" x14ac:dyDescent="0.2">
      <c r="A178" s="5" t="s">
        <v>450</v>
      </c>
      <c r="B178" s="5">
        <v>4</v>
      </c>
      <c r="C178" s="6" t="s">
        <v>459</v>
      </c>
      <c r="D178" s="6" t="s">
        <v>460</v>
      </c>
      <c r="E178" s="6" t="s">
        <v>461</v>
      </c>
      <c r="F178" s="7" t="s">
        <v>95</v>
      </c>
      <c r="G178" s="7" t="s">
        <v>125</v>
      </c>
      <c r="H178" s="33">
        <v>35567.413</v>
      </c>
      <c r="I178" s="33">
        <v>15.282999999999999</v>
      </c>
      <c r="J178" s="33">
        <v>2870.0929999999998</v>
      </c>
      <c r="K178" s="33">
        <v>0</v>
      </c>
      <c r="L178" s="34">
        <f t="shared" si="7"/>
        <v>0</v>
      </c>
      <c r="M178" s="33">
        <v>0</v>
      </c>
      <c r="N178" s="33">
        <v>32712.602999999999</v>
      </c>
      <c r="P178" s="19"/>
    </row>
    <row r="179" spans="1:16" s="20" customFormat="1" ht="52.5" customHeight="1" thickBot="1" x14ac:dyDescent="0.2">
      <c r="A179" s="5" t="s">
        <v>450</v>
      </c>
      <c r="B179" s="5">
        <v>5</v>
      </c>
      <c r="C179" s="6" t="s">
        <v>462</v>
      </c>
      <c r="D179" s="6" t="s">
        <v>249</v>
      </c>
      <c r="E179" s="6" t="s">
        <v>463</v>
      </c>
      <c r="F179" s="7" t="s">
        <v>26</v>
      </c>
      <c r="G179" s="7" t="s">
        <v>21</v>
      </c>
      <c r="H179" s="33">
        <v>78315.922000000006</v>
      </c>
      <c r="I179" s="33">
        <v>3629.5419999999999</v>
      </c>
      <c r="J179" s="33">
        <v>3660.2269999999999</v>
      </c>
      <c r="K179" s="33">
        <v>0</v>
      </c>
      <c r="L179" s="34">
        <f t="shared" si="7"/>
        <v>0</v>
      </c>
      <c r="M179" s="33">
        <v>0</v>
      </c>
      <c r="N179" s="33">
        <v>78285.236999999994</v>
      </c>
      <c r="P179" s="19"/>
    </row>
    <row r="180" spans="1:16" s="20" customFormat="1" ht="52.5" customHeight="1" thickBot="1" x14ac:dyDescent="0.2">
      <c r="A180" s="5" t="s">
        <v>450</v>
      </c>
      <c r="B180" s="5">
        <v>6</v>
      </c>
      <c r="C180" s="6" t="s">
        <v>464</v>
      </c>
      <c r="D180" s="6" t="s">
        <v>249</v>
      </c>
      <c r="E180" s="6" t="s">
        <v>465</v>
      </c>
      <c r="F180" s="7" t="s">
        <v>26</v>
      </c>
      <c r="G180" s="7" t="s">
        <v>27</v>
      </c>
      <c r="H180" s="33">
        <v>1522.9449999999999</v>
      </c>
      <c r="I180" s="33">
        <v>18.239999999999998</v>
      </c>
      <c r="J180" s="33">
        <v>23.893999999999998</v>
      </c>
      <c r="K180" s="33">
        <v>12.896000000000001</v>
      </c>
      <c r="L180" s="34">
        <f t="shared" si="7"/>
        <v>0.53971708378672478</v>
      </c>
      <c r="M180" s="33">
        <v>0</v>
      </c>
      <c r="N180" s="33">
        <v>1517.2909999999999</v>
      </c>
      <c r="P180" s="19"/>
    </row>
    <row r="181" spans="1:16" s="20" customFormat="1" ht="52.5" customHeight="1" thickBot="1" x14ac:dyDescent="0.2">
      <c r="A181" s="5" t="s">
        <v>450</v>
      </c>
      <c r="B181" s="5">
        <v>7</v>
      </c>
      <c r="C181" s="6" t="s">
        <v>466</v>
      </c>
      <c r="D181" s="6" t="s">
        <v>467</v>
      </c>
      <c r="E181" s="6" t="s">
        <v>468</v>
      </c>
      <c r="F181" s="7" t="s">
        <v>31</v>
      </c>
      <c r="G181" s="7" t="s">
        <v>423</v>
      </c>
      <c r="H181" s="33">
        <v>27202</v>
      </c>
      <c r="I181" s="33">
        <v>1243.99</v>
      </c>
      <c r="J181" s="33">
        <v>1819.9</v>
      </c>
      <c r="K181" s="33">
        <v>210.9</v>
      </c>
      <c r="L181" s="34">
        <f t="shared" si="7"/>
        <v>0.11588548821363812</v>
      </c>
      <c r="M181" s="33">
        <v>0</v>
      </c>
      <c r="N181" s="33">
        <v>26626.09</v>
      </c>
      <c r="P181" s="19"/>
    </row>
    <row r="182" spans="1:16" s="20" customFormat="1" ht="52.5" customHeight="1" thickBot="1" x14ac:dyDescent="0.2">
      <c r="A182" s="5" t="s">
        <v>450</v>
      </c>
      <c r="B182" s="5">
        <v>8</v>
      </c>
      <c r="C182" s="6" t="s">
        <v>469</v>
      </c>
      <c r="D182" s="6" t="s">
        <v>470</v>
      </c>
      <c r="E182" s="6" t="s">
        <v>471</v>
      </c>
      <c r="F182" s="7" t="s">
        <v>31</v>
      </c>
      <c r="G182" s="7" t="s">
        <v>423</v>
      </c>
      <c r="H182" s="33">
        <v>15072.287</v>
      </c>
      <c r="I182" s="33">
        <v>5383.7</v>
      </c>
      <c r="J182" s="33">
        <v>2536.5920000000001</v>
      </c>
      <c r="K182" s="33">
        <v>278.524</v>
      </c>
      <c r="L182" s="34">
        <f t="shared" si="7"/>
        <v>0.10980244359360906</v>
      </c>
      <c r="M182" s="33">
        <v>3517.498</v>
      </c>
      <c r="N182" s="33">
        <v>14401.897000000001</v>
      </c>
      <c r="P182" s="19"/>
    </row>
    <row r="183" spans="1:16" s="20" customFormat="1" ht="52.5" customHeight="1" thickBot="1" x14ac:dyDescent="0.2">
      <c r="A183" s="5" t="s">
        <v>472</v>
      </c>
      <c r="B183" s="50">
        <v>1</v>
      </c>
      <c r="C183" s="51" t="s">
        <v>473</v>
      </c>
      <c r="D183" s="51" t="s">
        <v>474</v>
      </c>
      <c r="E183" s="51" t="s">
        <v>475</v>
      </c>
      <c r="F183" s="52" t="s">
        <v>476</v>
      </c>
      <c r="G183" s="52" t="s">
        <v>477</v>
      </c>
      <c r="H183" s="53">
        <v>157.893</v>
      </c>
      <c r="I183" s="53">
        <v>1.33</v>
      </c>
      <c r="J183" s="53">
        <v>4.4569999999999999</v>
      </c>
      <c r="K183" s="33">
        <v>1.2070000000000001</v>
      </c>
      <c r="L183" s="34">
        <f>IFERROR(K183/J183,"-")</f>
        <v>0.27080996185775186</v>
      </c>
      <c r="M183" s="53" t="s">
        <v>530</v>
      </c>
      <c r="N183" s="53">
        <v>154.76599999999999</v>
      </c>
      <c r="P183" s="19"/>
    </row>
    <row r="184" spans="1:16" s="20" customFormat="1" ht="52.5" customHeight="1" thickBot="1" x14ac:dyDescent="0.2">
      <c r="A184" s="112" t="s">
        <v>478</v>
      </c>
      <c r="B184" s="113"/>
      <c r="C184" s="113"/>
      <c r="D184" s="113"/>
      <c r="E184" s="113"/>
      <c r="F184" s="113"/>
      <c r="G184" s="114"/>
      <c r="H184" s="33">
        <f>SUM(H6:H183)-H27-H39-H150-H181</f>
        <v>2377974.1011389997</v>
      </c>
      <c r="I184" s="33">
        <f>SUM(I6:I183)-I27-I39-I150-I181</f>
        <v>7852076.8093000008</v>
      </c>
      <c r="J184" s="33">
        <f>SUM(J6:J183)-J27-J39-J150-J181</f>
        <v>1823271.1177369989</v>
      </c>
      <c r="K184" s="33">
        <f>SUM(K6:K183)-K27-K39-K150-K181</f>
        <v>21920.191737000001</v>
      </c>
      <c r="L184" s="32"/>
      <c r="M184" s="33">
        <f>SUM(M6:M183)-M27-M39-M150-M181</f>
        <v>74597.431790000002</v>
      </c>
      <c r="N184" s="33">
        <f>SUM(N6:N183)-N27-N39-N150-N181</f>
        <v>8331862.5152630005</v>
      </c>
    </row>
    <row r="185" spans="1:16" s="20" customFormat="1" ht="12" x14ac:dyDescent="0.15">
      <c r="A185" s="24" t="s">
        <v>479</v>
      </c>
      <c r="B185" s="20" t="s">
        <v>480</v>
      </c>
      <c r="D185" s="13"/>
      <c r="E185" s="13"/>
      <c r="F185" s="23"/>
      <c r="G185" s="23"/>
      <c r="H185" s="24"/>
      <c r="I185" s="24"/>
      <c r="J185" s="24"/>
      <c r="K185" s="24"/>
      <c r="L185" s="24"/>
      <c r="M185" s="24"/>
      <c r="N185" s="24"/>
    </row>
    <row r="186" spans="1:16" s="20" customFormat="1" ht="12" x14ac:dyDescent="0.15">
      <c r="A186" s="22"/>
      <c r="B186" s="12" t="s">
        <v>481</v>
      </c>
      <c r="D186" s="13"/>
      <c r="E186" s="13"/>
      <c r="F186" s="23"/>
      <c r="G186" s="23"/>
      <c r="H186" s="25"/>
      <c r="I186" s="25"/>
      <c r="J186" s="25"/>
      <c r="K186" s="25"/>
      <c r="L186" s="25"/>
      <c r="M186" s="25"/>
      <c r="N186" s="25"/>
    </row>
    <row r="187" spans="1:16" s="20" customFormat="1" ht="14.25" customHeight="1" x14ac:dyDescent="0.15">
      <c r="A187" s="22"/>
      <c r="B187" s="3" t="s">
        <v>482</v>
      </c>
      <c r="D187" s="13"/>
      <c r="E187" s="13"/>
      <c r="F187" s="23"/>
      <c r="G187" s="23"/>
      <c r="H187" s="24"/>
      <c r="I187" s="24"/>
      <c r="J187" s="24"/>
      <c r="K187" s="24"/>
      <c r="L187" s="24"/>
      <c r="M187" s="8"/>
      <c r="N187" s="24"/>
    </row>
    <row r="188" spans="1:16" s="20" customFormat="1" ht="14.25" customHeight="1" x14ac:dyDescent="0.15">
      <c r="A188" s="22"/>
      <c r="B188" s="3" t="s">
        <v>483</v>
      </c>
      <c r="D188" s="13"/>
      <c r="E188" s="13"/>
      <c r="F188" s="23"/>
      <c r="G188" s="23"/>
      <c r="H188" s="24"/>
      <c r="I188" s="24"/>
      <c r="J188" s="24"/>
      <c r="K188" s="24"/>
      <c r="L188" s="24"/>
      <c r="M188" s="8"/>
      <c r="N188" s="24"/>
    </row>
    <row r="189" spans="1:16" s="20" customFormat="1" ht="14.25" customHeight="1" x14ac:dyDescent="0.15">
      <c r="A189" s="22"/>
      <c r="B189" s="12" t="s">
        <v>484</v>
      </c>
      <c r="D189" s="13"/>
      <c r="E189" s="13"/>
      <c r="F189" s="23"/>
      <c r="G189" s="23"/>
      <c r="H189" s="24"/>
      <c r="I189" s="24"/>
      <c r="J189" s="24"/>
      <c r="K189" s="24"/>
      <c r="L189" s="24"/>
      <c r="M189" s="8"/>
      <c r="N189" s="24"/>
    </row>
    <row r="190" spans="1:16" s="20" customFormat="1" ht="14.25" customHeight="1" x14ac:dyDescent="0.15">
      <c r="A190" s="22"/>
      <c r="B190" s="12" t="s">
        <v>485</v>
      </c>
      <c r="D190" s="13"/>
      <c r="E190" s="13"/>
      <c r="F190" s="23"/>
      <c r="G190" s="23"/>
      <c r="H190" s="24"/>
      <c r="I190" s="24"/>
      <c r="J190" s="24"/>
      <c r="K190" s="24"/>
      <c r="L190" s="24"/>
      <c r="M190" s="8"/>
      <c r="N190" s="24"/>
    </row>
    <row r="191" spans="1:16" s="21" customFormat="1" ht="12" x14ac:dyDescent="0.15">
      <c r="A191" s="22"/>
      <c r="B191" s="12" t="s">
        <v>486</v>
      </c>
      <c r="C191" s="13"/>
      <c r="D191" s="13"/>
      <c r="E191" s="13"/>
      <c r="F191" s="23"/>
      <c r="G191" s="23"/>
      <c r="H191" s="26"/>
      <c r="I191" s="26"/>
      <c r="J191" s="26"/>
      <c r="K191" s="26"/>
      <c r="L191" s="26"/>
      <c r="M191" s="26"/>
      <c r="N191" s="26"/>
    </row>
  </sheetData>
  <mergeCells count="15">
    <mergeCell ref="H3:H5"/>
    <mergeCell ref="I3:I5"/>
    <mergeCell ref="J3:J5"/>
    <mergeCell ref="M3:M5"/>
    <mergeCell ref="N3:N5"/>
    <mergeCell ref="K4:K5"/>
    <mergeCell ref="L4:L5"/>
    <mergeCell ref="A3:A5"/>
    <mergeCell ref="A184:G184"/>
    <mergeCell ref="B3:B5"/>
    <mergeCell ref="C3:C5"/>
    <mergeCell ref="D3:D5"/>
    <mergeCell ref="E3:E5"/>
    <mergeCell ref="F3:F5"/>
    <mergeCell ref="G3:G5"/>
  </mergeCells>
  <phoneticPr fontId="1"/>
  <dataValidations count="1">
    <dataValidation type="decimal" allowBlank="1" showInputMessage="1" showErrorMessage="1" sqref="N113:N114 N131 N139:N140 N143:N144 N146:N147 N149 N103 N109 N133" xr:uid="{CCA7D6FA-D5B1-43E1-9F4B-094390F50C54}">
      <formula1>-1000000000</formula1>
      <formula2>1000000000</formula2>
    </dataValidation>
  </dataValidations>
  <printOptions horizontalCentered="1"/>
  <pageMargins left="0" right="0" top="0.55118110236220474" bottom="0.55118110236220474" header="0.31496062992125984" footer="0.31496062992125984"/>
  <pageSetup paperSize="9" scale="50" fitToHeight="0" pageOrder="overThenDown"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ba6bce259ff7858e3c80cf0f2a7e9ac2">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71d7573c3918ea5ae4b9c242c3eaa902"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DA0761-AB70-4B13-AA3A-BADD9A3F25EF}">
  <ds:schemaRefs>
    <ds:schemaRef ds:uri="http://schemas.microsoft.com/sharepoint/v3/contenttype/forms"/>
  </ds:schemaRefs>
</ds:datastoreItem>
</file>

<file path=customXml/itemProps2.xml><?xml version="1.0" encoding="utf-8"?>
<ds:datastoreItem xmlns:ds="http://schemas.openxmlformats.org/officeDocument/2006/customXml" ds:itemID="{FDA4E881-2267-4426-892B-9DE9B66C2BA8}">
  <ds:schemaRefs>
    <ds:schemaRef ds:uri="http://schemas.microsoft.com/office/2006/documentManagement/types"/>
    <ds:schemaRef ds:uri="http://purl.org/dc/elements/1.1/"/>
    <ds:schemaRef ds:uri="http://www.w3.org/XML/1998/namespace"/>
    <ds:schemaRef ds:uri="http://purl.org/dc/terms/"/>
    <ds:schemaRef ds:uri="http://schemas.microsoft.com/office/infopath/2007/PartnerControls"/>
    <ds:schemaRef ds:uri="fd45950c-8dec-4ade-860d-e051fcb9d3c7"/>
    <ds:schemaRef ds:uri="http://schemas.microsoft.com/office/2006/metadata/properties"/>
    <ds:schemaRef ds:uri="e07180fa-050f-4319-9054-83ff136864e9"/>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505572B6-AC06-4643-B2D5-448CCD0A9CD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令和３年度</vt:lpstr>
      <vt:lpstr>令和３年度!Print_Area</vt:lpstr>
      <vt:lpstr>令和３年度!Print_Titles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2020-10-13T06:33:04Z</dcterms:created>
  <dcterms:modified xsi:type="dcterms:W3CDTF">2025-12-11T05:13:30Z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y fmtid="{D5CDD505-2E9C-101B-9397-08002B2CF9AE}" pid="3" name="MediaServiceImageTags">
    <vt:lpwstr/>
  </property>
</Properties>
</file>